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表二十八" sheetId="1" r:id="rId1"/>
  </sheets>
  <definedNames>
    <definedName name="_xlnm.Print_Area" localSheetId="0">'表二十八'!$A$1:$BN$34</definedName>
  </definedNames>
  <calcPr fullCalcOnLoad="1"/>
</workbook>
</file>

<file path=xl/sharedStrings.xml><?xml version="1.0" encoding="utf-8"?>
<sst xmlns="http://schemas.openxmlformats.org/spreadsheetml/2006/main" count="178" uniqueCount="75">
  <si>
    <t>身心障礙人數
The Disabled Population</t>
  </si>
  <si>
    <t>領有舊制身心障礙手冊者
With Disability Manual by Old System</t>
  </si>
  <si>
    <r>
      <t xml:space="preserve">領有新制身心障礙手冊者
</t>
    </r>
    <r>
      <rPr>
        <sz val="9"/>
        <rFont val="Times New Roman"/>
        <family val="1"/>
      </rPr>
      <t>With Disability</t>
    </r>
    <r>
      <rPr>
        <sz val="9"/>
        <rFont val="Times New Roman"/>
        <family val="1"/>
      </rPr>
      <t xml:space="preserve"> Identification</t>
    </r>
    <r>
      <rPr>
        <sz val="9"/>
        <rFont val="Times New Roman"/>
        <family val="1"/>
      </rPr>
      <t xml:space="preserve"> by </t>
    </r>
    <r>
      <rPr>
        <sz val="9"/>
        <rFont val="Times New Roman"/>
        <family val="1"/>
      </rPr>
      <t>New</t>
    </r>
    <r>
      <rPr>
        <sz val="9"/>
        <rFont val="Times New Roman"/>
        <family val="1"/>
      </rPr>
      <t xml:space="preserve"> System</t>
    </r>
  </si>
  <si>
    <r>
      <t xml:space="preserve">領有新制身心障礙手冊者
</t>
    </r>
    <r>
      <rPr>
        <sz val="9"/>
        <rFont val="Times New Roman"/>
        <family val="1"/>
      </rPr>
      <t xml:space="preserve">With Disability </t>
    </r>
    <r>
      <rPr>
        <sz val="9"/>
        <rFont val="Times New Roman"/>
        <family val="1"/>
      </rPr>
      <t>Identification</t>
    </r>
    <r>
      <rPr>
        <sz val="9"/>
        <rFont val="Times New Roman"/>
        <family val="1"/>
      </rPr>
      <t xml:space="preserve"> by </t>
    </r>
    <r>
      <rPr>
        <sz val="9"/>
        <rFont val="Times New Roman"/>
        <family val="1"/>
      </rPr>
      <t>New</t>
    </r>
    <r>
      <rPr>
        <sz val="9"/>
        <rFont val="Times New Roman"/>
        <family val="1"/>
      </rPr>
      <t xml:space="preserve"> System</t>
    </r>
  </si>
  <si>
    <t>合計
Total</t>
  </si>
  <si>
    <r>
      <t xml:space="preserve">視覺
障礙者
</t>
    </r>
    <r>
      <rPr>
        <sz val="9"/>
        <rFont val="Times New Roman"/>
        <family val="1"/>
      </rPr>
      <t>Vision Disability</t>
    </r>
  </si>
  <si>
    <r>
      <t xml:space="preserve">聽覺
機能
障礙者
</t>
    </r>
    <r>
      <rPr>
        <sz val="9"/>
        <rFont val="Times New Roman"/>
        <family val="1"/>
      </rPr>
      <t>Hearing Dysfunction</t>
    </r>
  </si>
  <si>
    <r>
      <t xml:space="preserve">平衡
機能
障礙者
</t>
    </r>
    <r>
      <rPr>
        <sz val="9"/>
        <rFont val="Times New Roman"/>
        <family val="1"/>
      </rPr>
      <t>Balance Dysfunction</t>
    </r>
  </si>
  <si>
    <r>
      <t xml:space="preserve">聲音機能或語言機能障礙者
</t>
    </r>
    <r>
      <rPr>
        <sz val="9"/>
        <rFont val="Times New Roman"/>
        <family val="1"/>
      </rPr>
      <t>Voice or Speech Dysfunction</t>
    </r>
  </si>
  <si>
    <r>
      <t xml:space="preserve">肢體
障礙者
</t>
    </r>
    <r>
      <rPr>
        <sz val="9"/>
        <rFont val="Times New Roman"/>
        <family val="1"/>
      </rPr>
      <t>Limbs Disability</t>
    </r>
  </si>
  <si>
    <r>
      <t xml:space="preserve">智能
障礙者
</t>
    </r>
    <r>
      <rPr>
        <sz val="9"/>
        <rFont val="Times New Roman"/>
        <family val="1"/>
      </rPr>
      <t>Mental Disability</t>
    </r>
  </si>
  <si>
    <r>
      <t xml:space="preserve">重要器
官失去
功能者
</t>
    </r>
    <r>
      <rPr>
        <sz val="9"/>
        <rFont val="Times New Roman"/>
        <family val="1"/>
      </rPr>
      <t>Losing Functions of Primary Organs</t>
    </r>
  </si>
  <si>
    <r>
      <t xml:space="preserve">顏面損傷者
</t>
    </r>
    <r>
      <rPr>
        <sz val="9"/>
        <rFont val="Times New Roman"/>
        <family val="1"/>
      </rPr>
      <t>Suffering Facial Damage</t>
    </r>
  </si>
  <si>
    <r>
      <t xml:space="preserve">植物人
</t>
    </r>
    <r>
      <rPr>
        <sz val="9"/>
        <rFont val="Times New Roman"/>
        <family val="1"/>
      </rPr>
      <t>Vegetative State</t>
    </r>
  </si>
  <si>
    <r>
      <t xml:space="preserve">失智症者
</t>
    </r>
    <r>
      <rPr>
        <sz val="9"/>
        <rFont val="Times New Roman"/>
        <family val="1"/>
      </rPr>
      <t>Dementia</t>
    </r>
  </si>
  <si>
    <r>
      <t xml:space="preserve">自閉症者
</t>
    </r>
    <r>
      <rPr>
        <sz val="9"/>
        <rFont val="Times New Roman"/>
        <family val="1"/>
      </rPr>
      <t>Autism</t>
    </r>
  </si>
  <si>
    <r>
      <t xml:space="preserve">慢性精神
病患者
</t>
    </r>
    <r>
      <rPr>
        <sz val="9"/>
        <rFont val="Times New Roman"/>
        <family val="1"/>
      </rPr>
      <t>Chronic Psychosis</t>
    </r>
  </si>
  <si>
    <r>
      <t xml:space="preserve">多重障礙者
</t>
    </r>
    <r>
      <rPr>
        <sz val="9"/>
        <rFont val="Times New Roman"/>
        <family val="1"/>
      </rPr>
      <t>Multi-Disability</t>
    </r>
  </si>
  <si>
    <r>
      <t xml:space="preserve">頑性（難治型）癲癇
症者
</t>
    </r>
    <r>
      <rPr>
        <sz val="9"/>
        <rFont val="Times New Roman"/>
        <family val="1"/>
      </rPr>
      <t>Stubborn
(Difficult-to-Cure) Epilepsy</t>
    </r>
  </si>
  <si>
    <r>
      <t xml:space="preserve">消化、新陳代謝與內分泌系統相關構造及其功能
</t>
    </r>
    <r>
      <rPr>
        <sz val="9"/>
        <rFont val="Times New Roman"/>
        <family val="1"/>
      </rPr>
      <t>Functions &amp; Structures of</t>
    </r>
    <r>
      <rPr>
        <sz val="9"/>
        <rFont val="細明體"/>
        <family val="3"/>
      </rPr>
      <t>／</t>
    </r>
    <r>
      <rPr>
        <sz val="9"/>
        <rFont val="Times New Roman"/>
        <family val="1"/>
      </rPr>
      <t xml:space="preserve">Related to the </t>
    </r>
    <r>
      <rPr>
        <sz val="9"/>
        <rFont val="Times New Roman"/>
        <family val="1"/>
      </rPr>
      <t>Digestive, Metabolic and Endocrine</t>
    </r>
    <r>
      <rPr>
        <sz val="9"/>
        <rFont val="Times New Roman"/>
        <family val="1"/>
      </rPr>
      <t xml:space="preserve"> Systems</t>
    </r>
  </si>
  <si>
    <r>
      <t xml:space="preserve">合計
</t>
    </r>
    <r>
      <rPr>
        <sz val="9"/>
        <rFont val="Times New Roman"/>
        <family val="1"/>
      </rPr>
      <t>Sub-t</t>
    </r>
    <r>
      <rPr>
        <sz val="9"/>
        <rFont val="Times New Roman"/>
        <family val="1"/>
      </rPr>
      <t>otal</t>
    </r>
  </si>
  <si>
    <r>
      <t>資料來源：本府社會暨新聞處</t>
    </r>
    <r>
      <rPr>
        <sz val="9"/>
        <rFont val="Times New Roman"/>
        <family val="1"/>
      </rPr>
      <t xml:space="preserve"> 1836-01-01-2</t>
    </r>
    <r>
      <rPr>
        <sz val="9"/>
        <rFont val="新細明體"/>
        <family val="1"/>
      </rPr>
      <t>、本府民政處</t>
    </r>
    <r>
      <rPr>
        <sz val="9"/>
        <rFont val="Times New Roman"/>
        <family val="1"/>
      </rPr>
      <t>1222-01-01-2</t>
    </r>
  </si>
  <si>
    <r>
      <t>備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註：</t>
    </r>
    <r>
      <rPr>
        <sz val="9"/>
        <rFont val="細明體"/>
        <family val="3"/>
      </rPr>
      <t>各鄉鎮市「殘障人口占全縣總人口比率」一欄係各鄉鎮殘障人口數除以各鄉鎮總人口數乘以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。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</si>
  <si>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</si>
  <si>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t>Unit: Persons</t>
  </si>
  <si>
    <t>年底及鄉鎮市區別
End of Year, District</t>
  </si>
  <si>
    <t>身心障礙人數
The Disabled Population</t>
  </si>
  <si>
    <r>
      <t xml:space="preserve">身心障礙人數
占總人口比率（％）
</t>
    </r>
    <r>
      <rPr>
        <sz val="9"/>
        <rFont val="Times New Roman"/>
        <family val="1"/>
      </rPr>
      <t>The Disabled as a Percentage of Total Population</t>
    </r>
  </si>
  <si>
    <r>
      <t xml:space="preserve">總計
</t>
    </r>
    <r>
      <rPr>
        <sz val="9"/>
        <rFont val="Times New Roman"/>
        <family val="1"/>
      </rPr>
      <t>Grand
Total</t>
    </r>
  </si>
  <si>
    <r>
      <t xml:space="preserve">領有舊制身心障礙手冊者
</t>
    </r>
    <r>
      <rPr>
        <sz val="9"/>
        <rFont val="Times New Roman"/>
        <family val="1"/>
      </rPr>
      <t>With Disability Manual by Old System</t>
    </r>
  </si>
  <si>
    <r>
      <t xml:space="preserve">因罕見疾病而致身心功能障礙者
</t>
    </r>
    <r>
      <rPr>
        <sz val="9"/>
        <rFont val="Times New Roman"/>
        <family val="1"/>
      </rPr>
      <t>Caused by Infrequent Disease</t>
    </r>
  </si>
  <si>
    <r>
      <t xml:space="preserve">其他
</t>
    </r>
    <r>
      <rPr>
        <sz val="9"/>
        <rFont val="Times New Roman"/>
        <family val="1"/>
      </rPr>
      <t>Others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</si>
  <si>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</si>
  <si>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神經系統構造及精神、心智功能
</t>
    </r>
    <r>
      <rPr>
        <sz val="9"/>
        <rFont val="Times New Roman"/>
        <family val="1"/>
      </rPr>
      <t>Mental Functions &amp; Structures of the Nervous System</t>
    </r>
  </si>
  <si>
    <r>
      <t xml:space="preserve">眼、耳及相關構造與感官功能及疼痛
</t>
    </r>
    <r>
      <rPr>
        <sz val="9"/>
        <rFont val="Times New Roman"/>
        <family val="1"/>
      </rPr>
      <t>Sensory Functions &amp; Pain</t>
    </r>
    <r>
      <rPr>
        <sz val="9"/>
        <rFont val="細明體"/>
        <family val="3"/>
      </rPr>
      <t>；</t>
    </r>
    <r>
      <rPr>
        <sz val="9"/>
        <rFont val="Times New Roman"/>
        <family val="1"/>
      </rPr>
      <t>The Eye, Ear and Related Structures</t>
    </r>
  </si>
  <si>
    <r>
      <t xml:space="preserve">涉及聲音與言語構造及其功能
</t>
    </r>
    <r>
      <rPr>
        <sz val="9"/>
        <rFont val="Times New Roman"/>
        <family val="1"/>
      </rPr>
      <t>Functions &amp; Structures of</t>
    </r>
    <r>
      <rPr>
        <sz val="9"/>
        <rFont val="細明體"/>
        <family val="3"/>
      </rPr>
      <t>／</t>
    </r>
    <r>
      <rPr>
        <sz val="9"/>
        <rFont val="Times New Roman"/>
        <family val="1"/>
      </rPr>
      <t>Involved in Voice and Speech</t>
    </r>
  </si>
  <si>
    <r>
      <t xml:space="preserve">循環、造血、
免疫與呼吸系統構造及其功能
</t>
    </r>
    <r>
      <rPr>
        <sz val="9"/>
        <rFont val="Times New Roman"/>
        <family val="1"/>
      </rPr>
      <t>Functions &amp; Structures of</t>
    </r>
    <r>
      <rPr>
        <sz val="9"/>
        <rFont val="細明體"/>
        <family val="3"/>
      </rPr>
      <t>／</t>
    </r>
    <r>
      <rPr>
        <sz val="9"/>
        <rFont val="Times New Roman"/>
        <family val="1"/>
      </rPr>
      <t>Related to the Cardiovascular, Haematological, Immunological and Respiratory Systems</t>
    </r>
  </si>
  <si>
    <r>
      <t xml:space="preserve">泌尿與生殖系統
相關構造及其功能
</t>
    </r>
    <r>
      <rPr>
        <sz val="9"/>
        <rFont val="Times New Roman"/>
        <family val="1"/>
      </rPr>
      <t>Functions &amp; Structures of</t>
    </r>
    <r>
      <rPr>
        <sz val="9"/>
        <rFont val="細明體"/>
        <family val="3"/>
      </rPr>
      <t>／</t>
    </r>
    <r>
      <rPr>
        <sz val="9"/>
        <rFont val="Times New Roman"/>
        <family val="1"/>
      </rPr>
      <t>Related to the Genitourinary and Reproductive Systems</t>
    </r>
  </si>
  <si>
    <r>
      <t xml:space="preserve">神經、肌肉、骨骼之移動相關構造
及其功能
</t>
    </r>
    <r>
      <rPr>
        <sz val="9"/>
        <rFont val="Times New Roman"/>
        <family val="1"/>
      </rPr>
      <t>Neuromusculoskeletal and Movement Related Functions &amp; Structures</t>
    </r>
  </si>
  <si>
    <r>
      <t xml:space="preserve">皮膚與相關構造
及其功能
</t>
    </r>
    <r>
      <rPr>
        <sz val="9"/>
        <rFont val="Times New Roman"/>
        <family val="1"/>
      </rPr>
      <t>Functions &amp; Related Structures of the Skin</t>
    </r>
  </si>
  <si>
    <r>
      <t xml:space="preserve">跨兩類別以上者
</t>
    </r>
    <r>
      <rPr>
        <sz val="9"/>
        <rFont val="Times New Roman"/>
        <family val="1"/>
      </rPr>
      <t>More than two Classifications</t>
    </r>
  </si>
  <si>
    <r>
      <t xml:space="preserve">舊制轉換新制
暫無法歸類者
</t>
    </r>
    <r>
      <rPr>
        <sz val="9"/>
        <rFont val="Times New Roman"/>
        <family val="1"/>
      </rPr>
      <t>Not Classified Temporarily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</si>
  <si>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</si>
  <si>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</si>
  <si>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</si>
  <si>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102年底人口數</t>
  </si>
  <si>
    <t>說　　明：1.92年起其他障礙者包括頑性（難治症）癲癇症者、因罕見疾病而致身心功能障礙者。</t>
  </si>
  <si>
    <t xml:space="preserve">                   2.96年度將「痴呆症者」更名為「失智症者」。</t>
  </si>
  <si>
    <t xml:space="preserve">                   3.101年起新增「新制類別無法對應舊制類別者」一欄。</t>
  </si>
  <si>
    <t xml:space="preserve"> </t>
  </si>
  <si>
    <t>單位：人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</si>
  <si>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</t>
    </r>
    <r>
      <rPr>
        <sz val="9"/>
        <rFont val="Times New Roman"/>
        <family val="1"/>
      </rPr>
      <t>1836-01-01-2</t>
    </r>
    <r>
      <rPr>
        <sz val="9"/>
        <rFont val="Times New Roman"/>
        <family val="1"/>
      </rPr>
      <t xml:space="preserve"> by</t>
    </r>
    <r>
      <rPr>
        <sz val="9"/>
        <rFont val="Times New Roman"/>
        <family val="1"/>
      </rPr>
      <t xml:space="preserve"> Social Affairs </t>
    </r>
  </si>
  <si>
    <t>and Information Department and Form 1222-01-01-2 by Civil Affairs Department.</t>
  </si>
  <si>
    <r>
      <t>備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註：各鄉鎮市「殘障人口占全縣總人口比率」一欄係各鄉鎮殘障人口數除以各鄉鎮總人口數乘以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。</t>
    </r>
  </si>
  <si>
    <t>表二十八、身心障礙人數(共3頁/第1頁)</t>
  </si>
  <si>
    <r>
      <t>Table 28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The Disabled Population</t>
    </r>
  </si>
  <si>
    <t>表二十八、身心障礙人數(共3頁/第2頁)</t>
  </si>
  <si>
    <r>
      <t>Table 28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The Disabled Population(Cont.1)</t>
    </r>
  </si>
  <si>
    <t>表二十八、身心障礙人數(共3頁/第3頁)</t>
  </si>
  <si>
    <r>
      <t>Table 28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The Disabled Population(Cont.End)</t>
    </r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</si>
  <si>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</si>
  <si>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</si>
  <si>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</si>
  <si>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</si>
  <si>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</si>
  <si>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</si>
  <si>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</si>
  <si>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</si>
  <si>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</si>
  <si>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</si>
  <si>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</si>
  <si>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</si>
  <si>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</si>
  <si>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總計 Grand Total</t>
  </si>
  <si>
    <t>總   計 Grand Total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</si>
</sst>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* #,##0;* #,##0;* &quot;-&quot;_-;"/>
    <numFmt numFmtId="185" formatCode="* #,##0;* #,##0;* &quot;-&quot;;"/>
    <numFmt numFmtId="186" formatCode="#,##0;#,##0;* &quot;-&quot;;"/>
    <numFmt numFmtId="187" formatCode="#,##0.00;#,##0.00;* &quot;-&quot;;"/>
    <numFmt numFmtId="188" formatCode="0.E+00"/>
    <numFmt numFmtId="189" formatCode="#,##0;#,##0;_-* &quot;-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-* #,##0;\-* #,##0;_-* &quot;-&quot;;_-@"/>
    <numFmt numFmtId="194" formatCode="_-* #,##0.00_-;\-* #,##0.00_-;_-* &quot;-&quot;_-;_-@_-"/>
  </numFmts>
  <fonts count="31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38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38" fontId="0" fillId="0" borderId="0" applyBorder="0">
      <alignment vertical="center"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1" applyNumberFormat="0" applyFill="0" applyAlignment="0" applyProtection="0"/>
    <xf numFmtId="0" fontId="17" fillId="6" borderId="0" applyNumberFormat="0" applyBorder="0" applyAlignment="0" applyProtection="0"/>
    <xf numFmtId="9" fontId="4" fillId="0" borderId="0" applyFont="0" applyFill="0" applyBorder="0" applyAlignment="0" applyProtection="0"/>
    <xf numFmtId="0" fontId="18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4" borderId="4" applyNumberFormat="0" applyFont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1" borderId="8" applyNumberFormat="0" applyAlignment="0" applyProtection="0"/>
    <xf numFmtId="0" fontId="27" fillId="16" borderId="9" applyNumberFormat="0" applyAlignment="0" applyProtection="0"/>
    <xf numFmtId="0" fontId="28" fillId="17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3">
    <xf numFmtId="38" fontId="0" fillId="0" borderId="0" xfId="0" applyAlignment="1">
      <alignment vertical="center"/>
    </xf>
    <xf numFmtId="38" fontId="0" fillId="0" borderId="0" xfId="0" applyFont="1" applyAlignment="1">
      <alignment vertical="center"/>
    </xf>
    <xf numFmtId="38" fontId="0" fillId="0" borderId="0" xfId="0" applyFont="1" applyBorder="1" applyAlignment="1">
      <alignment vertical="center"/>
    </xf>
    <xf numFmtId="38" fontId="0" fillId="0" borderId="10" xfId="0" applyFont="1" applyBorder="1" applyAlignment="1">
      <alignment vertical="center"/>
    </xf>
    <xf numFmtId="38" fontId="6" fillId="0" borderId="11" xfId="0" applyFont="1" applyBorder="1" applyAlignment="1">
      <alignment horizontal="center" vertical="center"/>
    </xf>
    <xf numFmtId="38" fontId="0" fillId="0" borderId="12" xfId="0" applyFont="1" applyBorder="1" applyAlignment="1">
      <alignment vertical="center"/>
    </xf>
    <xf numFmtId="38" fontId="5" fillId="0" borderId="0" xfId="0" applyFont="1" applyAlignment="1">
      <alignment vertical="center"/>
    </xf>
    <xf numFmtId="38" fontId="0" fillId="0" borderId="0" xfId="0" applyFont="1" applyAlignment="1">
      <alignment vertical="center"/>
    </xf>
    <xf numFmtId="38" fontId="0" fillId="0" borderId="0" xfId="0" applyFont="1" applyBorder="1" applyAlignment="1">
      <alignment vertical="center"/>
    </xf>
    <xf numFmtId="38" fontId="7" fillId="0" borderId="0" xfId="0" applyFont="1" applyBorder="1" applyAlignment="1" quotePrefix="1">
      <alignment vertical="center"/>
    </xf>
    <xf numFmtId="186" fontId="0" fillId="0" borderId="13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38" fontId="0" fillId="0" borderId="0" xfId="0" applyFont="1" applyFill="1" applyAlignment="1">
      <alignment vertical="center"/>
    </xf>
    <xf numFmtId="38" fontId="0" fillId="0" borderId="10" xfId="0" applyFont="1" applyFill="1" applyBorder="1" applyAlignment="1">
      <alignment vertical="center"/>
    </xf>
    <xf numFmtId="38" fontId="0" fillId="0" borderId="0" xfId="0" applyFont="1" applyFill="1" applyAlignment="1">
      <alignment vertical="center"/>
    </xf>
    <xf numFmtId="38" fontId="0" fillId="0" borderId="0" xfId="0" applyAlignment="1">
      <alignment vertical="center"/>
    </xf>
    <xf numFmtId="38" fontId="11" fillId="0" borderId="0" xfId="0" applyFont="1" applyAlignment="1">
      <alignment horizontal="center" vertical="center"/>
    </xf>
    <xf numFmtId="38" fontId="0" fillId="0" borderId="0" xfId="0" applyFont="1" applyAlignment="1">
      <alignment horizontal="right"/>
    </xf>
    <xf numFmtId="38" fontId="7" fillId="0" borderId="0" xfId="0" applyFont="1" applyBorder="1" applyAlignment="1">
      <alignment horizontal="left" vertical="center"/>
    </xf>
    <xf numFmtId="49" fontId="6" fillId="0" borderId="14" xfId="0" applyNumberFormat="1" applyFont="1" applyBorder="1" applyAlignment="1" quotePrefix="1">
      <alignment horizontal="left" vertical="center" indent="1"/>
    </xf>
    <xf numFmtId="38" fontId="8" fillId="0" borderId="0" xfId="0" applyFont="1" applyAlignment="1">
      <alignment vertical="center"/>
    </xf>
    <xf numFmtId="38" fontId="7" fillId="0" borderId="0" xfId="0" applyFont="1" applyBorder="1" applyAlignment="1" quotePrefix="1">
      <alignment horizontal="left" vertical="center"/>
    </xf>
    <xf numFmtId="188" fontId="0" fillId="0" borderId="0" xfId="0" applyNumberFormat="1" applyFont="1" applyAlignment="1">
      <alignment vertical="center"/>
    </xf>
    <xf numFmtId="38" fontId="5" fillId="0" borderId="0" xfId="0" applyFont="1" applyBorder="1" applyAlignment="1">
      <alignment horizontal="center" vertical="center"/>
    </xf>
    <xf numFmtId="38" fontId="7" fillId="0" borderId="0" xfId="0" applyFont="1" applyBorder="1" applyAlignment="1">
      <alignment horizontal="right" vertical="center"/>
    </xf>
    <xf numFmtId="38" fontId="5" fillId="0" borderId="0" xfId="0" applyFont="1" applyBorder="1" applyAlignment="1">
      <alignment vertical="center"/>
    </xf>
    <xf numFmtId="38" fontId="11" fillId="0" borderId="0" xfId="0" applyFont="1" applyAlignment="1">
      <alignment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indent="1"/>
    </xf>
    <xf numFmtId="186" fontId="0" fillId="0" borderId="0" xfId="0" applyNumberFormat="1" applyFill="1" applyBorder="1" applyAlignment="1">
      <alignment vertical="center"/>
    </xf>
    <xf numFmtId="189" fontId="0" fillId="0" borderId="0" xfId="0" applyNumberFormat="1" applyBorder="1" applyAlignment="1">
      <alignment horizontal="right" vertical="center" wrapText="1"/>
    </xf>
    <xf numFmtId="186" fontId="0" fillId="0" borderId="14" xfId="0" applyNumberFormat="1" applyFont="1" applyBorder="1" applyAlignment="1">
      <alignment vertical="center"/>
    </xf>
    <xf numFmtId="38" fontId="0" fillId="0" borderId="14" xfId="0" applyFont="1" applyBorder="1" applyAlignment="1">
      <alignment vertical="center"/>
    </xf>
    <xf numFmtId="38" fontId="0" fillId="0" borderId="11" xfId="0" applyFont="1" applyBorder="1" applyAlignment="1">
      <alignment vertical="center"/>
    </xf>
    <xf numFmtId="38" fontId="0" fillId="0" borderId="0" xfId="0" applyFont="1" applyBorder="1" applyAlignment="1" quotePrefix="1">
      <alignment vertical="center"/>
    </xf>
    <xf numFmtId="38" fontId="0" fillId="0" borderId="18" xfId="0" applyFont="1" applyBorder="1" applyAlignment="1">
      <alignment vertical="center"/>
    </xf>
    <xf numFmtId="38" fontId="8" fillId="0" borderId="0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38" fontId="7" fillId="0" borderId="0" xfId="0" applyFont="1" applyBorder="1" applyAlignment="1">
      <alignment vertical="center"/>
    </xf>
    <xf numFmtId="38" fontId="8" fillId="0" borderId="0" xfId="0" applyFont="1" applyBorder="1" applyAlignment="1">
      <alignment vertical="center" wrapText="1"/>
    </xf>
    <xf numFmtId="188" fontId="0" fillId="0" borderId="18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center" vertical="center" wrapText="1"/>
    </xf>
    <xf numFmtId="193" fontId="0" fillId="0" borderId="0" xfId="40" applyNumberFormat="1" applyFont="1" applyBorder="1" applyAlignment="1">
      <alignment horizontal="right" vertical="center"/>
    </xf>
    <xf numFmtId="41" fontId="30" fillId="0" borderId="0" xfId="0" applyNumberFormat="1" applyFont="1" applyAlignment="1">
      <alignment vertical="center"/>
    </xf>
    <xf numFmtId="38" fontId="30" fillId="0" borderId="0" xfId="0" applyFont="1" applyAlignment="1">
      <alignment vertical="center"/>
    </xf>
    <xf numFmtId="41" fontId="30" fillId="0" borderId="13" xfId="0" applyNumberFormat="1" applyFont="1" applyBorder="1" applyAlignment="1">
      <alignment horizontal="right" vertical="center" wrapText="1"/>
    </xf>
    <xf numFmtId="41" fontId="30" fillId="0" borderId="0" xfId="0" applyNumberFormat="1" applyFont="1" applyBorder="1" applyAlignment="1">
      <alignment horizontal="right" vertical="center" wrapText="1"/>
    </xf>
    <xf numFmtId="41" fontId="30" fillId="0" borderId="0" xfId="0" applyNumberFormat="1" applyFont="1" applyAlignment="1">
      <alignment horizontal="right" vertical="center" wrapText="1"/>
    </xf>
    <xf numFmtId="41" fontId="30" fillId="0" borderId="0" xfId="0" applyNumberFormat="1" applyFont="1" applyFill="1" applyBorder="1" applyAlignment="1">
      <alignment horizontal="right" vertical="center" wrapText="1"/>
    </xf>
    <xf numFmtId="41" fontId="30" fillId="0" borderId="0" xfId="33" applyNumberFormat="1" applyFont="1" applyBorder="1" applyAlignment="1">
      <alignment horizontal="right" vertical="center" wrapText="1"/>
      <protection/>
    </xf>
    <xf numFmtId="41" fontId="0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9" fillId="0" borderId="14" xfId="0" applyNumberFormat="1" applyFont="1" applyFill="1" applyBorder="1" applyAlignment="1">
      <alignment horizontal="left" vertical="center" wrapText="1"/>
    </xf>
    <xf numFmtId="41" fontId="29" fillId="0" borderId="14" xfId="0" applyNumberFormat="1" applyFont="1" applyBorder="1" applyAlignment="1" quotePrefix="1">
      <alignment horizontal="left" vertical="center"/>
    </xf>
    <xf numFmtId="38" fontId="7" fillId="0" borderId="0" xfId="0" applyFont="1" applyBorder="1" applyAlignment="1">
      <alignment horizontal="right" vertical="center"/>
    </xf>
    <xf numFmtId="194" fontId="30" fillId="0" borderId="0" xfId="0" applyNumberFormat="1" applyFont="1" applyAlignment="1">
      <alignment horizontal="right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94" fontId="30" fillId="0" borderId="0" xfId="0" applyNumberFormat="1" applyFont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38" fontId="0" fillId="0" borderId="20" xfId="0" applyFont="1" applyBorder="1" applyAlignment="1">
      <alignment horizontal="right" vertical="center"/>
    </xf>
    <xf numFmtId="38" fontId="8" fillId="0" borderId="0" xfId="0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 quotePrefix="1">
      <alignment horizontal="left" vertical="center"/>
    </xf>
    <xf numFmtId="41" fontId="29" fillId="0" borderId="14" xfId="0" applyNumberFormat="1" applyFont="1" applyBorder="1" applyAlignment="1">
      <alignment horizontal="left" vertical="center"/>
    </xf>
    <xf numFmtId="41" fontId="7" fillId="0" borderId="14" xfId="0" applyNumberFormat="1" applyFont="1" applyBorder="1" applyAlignment="1" quotePrefix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-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4"/>
  <sheetViews>
    <sheetView tabSelected="1" view="pageBreakPreview" zoomScaleSheetLayoutView="100" zoomScalePageLayoutView="0" workbookViewId="0" topLeftCell="M14">
      <selection activeCell="BD9" sqref="BD9:BD22"/>
    </sheetView>
  </sheetViews>
  <sheetFormatPr defaultColWidth="5.5" defaultRowHeight="19.5" customHeight="1"/>
  <cols>
    <col min="1" max="1" width="17.5" style="2" customWidth="1"/>
    <col min="2" max="2" width="7.83203125" style="1" customWidth="1"/>
    <col min="3" max="3" width="7.5" style="1" customWidth="1"/>
    <col min="4" max="4" width="7.33203125" style="1" customWidth="1"/>
    <col min="5" max="5" width="8.33203125" style="1" customWidth="1"/>
    <col min="6" max="6" width="6.66015625" style="1" customWidth="1"/>
    <col min="7" max="7" width="7.33203125" style="1" customWidth="1"/>
    <col min="8" max="8" width="6" style="1" customWidth="1"/>
    <col min="9" max="9" width="6.83203125" style="1" customWidth="1"/>
    <col min="10" max="10" width="6.33203125" style="1" customWidth="1"/>
    <col min="11" max="11" width="7.16015625" style="1" customWidth="1"/>
    <col min="12" max="12" width="5.66015625" style="1" customWidth="1"/>
    <col min="13" max="13" width="6.5" style="1" customWidth="1"/>
    <col min="14" max="14" width="5.83203125" style="1" customWidth="1"/>
    <col min="15" max="15" width="5.66015625" style="1" customWidth="1"/>
    <col min="16" max="17" width="6.83203125" style="1" customWidth="1"/>
    <col min="18" max="18" width="5.5" style="14" customWidth="1"/>
    <col min="19" max="19" width="6.83203125" style="14" customWidth="1"/>
    <col min="20" max="20" width="5.5" style="1" customWidth="1"/>
    <col min="21" max="21" width="6.5" style="1" customWidth="1"/>
    <col min="22" max="22" width="5.33203125" style="2" customWidth="1"/>
    <col min="23" max="23" width="6.83203125" style="2" customWidth="1"/>
    <col min="24" max="24" width="5.83203125" style="1" customWidth="1"/>
    <col min="25" max="25" width="6.83203125" style="1" customWidth="1"/>
    <col min="26" max="26" width="6" style="1" customWidth="1"/>
    <col min="27" max="27" width="7" style="1" customWidth="1"/>
    <col min="28" max="28" width="6" style="1" customWidth="1"/>
    <col min="29" max="29" width="6.83203125" style="1" customWidth="1"/>
    <col min="30" max="30" width="17.33203125" style="1" customWidth="1"/>
    <col min="31" max="31" width="6.16015625" style="1" customWidth="1"/>
    <col min="32" max="32" width="7.16015625" style="1" customWidth="1"/>
    <col min="33" max="33" width="5.5" style="1" customWidth="1"/>
    <col min="34" max="34" width="6.66015625" style="1" customWidth="1"/>
    <col min="35" max="35" width="5.5" style="1" customWidth="1"/>
    <col min="36" max="36" width="6.5" style="1" customWidth="1"/>
    <col min="37" max="37" width="6" style="1" customWidth="1"/>
    <col min="38" max="38" width="6.66015625" style="1" customWidth="1"/>
    <col min="39" max="39" width="5.16015625" style="1" customWidth="1"/>
    <col min="40" max="40" width="6.5" style="2" customWidth="1"/>
    <col min="41" max="41" width="7.83203125" style="1" customWidth="1"/>
    <col min="42" max="42" width="7.33203125" style="1" customWidth="1"/>
    <col min="43" max="43" width="6.66015625" style="1" customWidth="1"/>
    <col min="44" max="44" width="8.16015625" style="1" customWidth="1"/>
    <col min="45" max="45" width="8" style="1" customWidth="1"/>
    <col min="46" max="46" width="7.5" style="1" customWidth="1"/>
    <col min="47" max="47" width="7.83203125" style="1" customWidth="1"/>
    <col min="48" max="48" width="6.5" style="1" customWidth="1"/>
    <col min="49" max="49" width="7.5" style="1" customWidth="1"/>
    <col min="50" max="50" width="9.66015625" style="1" customWidth="1"/>
    <col min="51" max="51" width="9.5" style="1" customWidth="1"/>
    <col min="52" max="52" width="8.5" style="1" customWidth="1"/>
    <col min="53" max="53" width="8.66015625" style="1" customWidth="1"/>
    <col min="54" max="54" width="8.5" style="1" customWidth="1"/>
    <col min="55" max="55" width="9.83203125" style="1" customWidth="1"/>
    <col min="56" max="56" width="17.66015625" style="1" customWidth="1"/>
    <col min="57" max="57" width="9" style="1" customWidth="1"/>
    <col min="58" max="58" width="8.66015625" style="1" customWidth="1"/>
    <col min="59" max="59" width="8.5" style="1" customWidth="1"/>
    <col min="60" max="60" width="8.16015625" style="1" customWidth="1"/>
    <col min="61" max="61" width="8.5" style="1" customWidth="1"/>
    <col min="62" max="62" width="8" style="1" customWidth="1"/>
    <col min="63" max="65" width="7.5" style="1" customWidth="1"/>
    <col min="66" max="66" width="9.66015625" style="1" customWidth="1"/>
    <col min="67" max="67" width="12.5" style="1" customWidth="1"/>
    <col min="68" max="16384" width="5.5" style="1" customWidth="1"/>
  </cols>
  <sheetData>
    <row r="1" spans="1:56" ht="13.5" customHeight="1">
      <c r="A1" s="20">
        <v>90</v>
      </c>
      <c r="AA1" s="60">
        <v>91</v>
      </c>
      <c r="AB1" s="60"/>
      <c r="AC1" s="60"/>
      <c r="AD1" s="20">
        <v>92</v>
      </c>
      <c r="BC1" s="26">
        <v>93</v>
      </c>
      <c r="BD1" s="20">
        <v>94</v>
      </c>
    </row>
    <row r="2" spans="2:57" s="6" customFormat="1" ht="20.25" customHeight="1">
      <c r="B2" s="27"/>
      <c r="C2" s="27" t="s">
        <v>54</v>
      </c>
      <c r="D2" s="27"/>
      <c r="F2" s="27"/>
      <c r="G2" s="27"/>
      <c r="H2" s="27"/>
      <c r="I2" s="27"/>
      <c r="J2" s="27"/>
      <c r="K2" s="27"/>
      <c r="L2" s="27"/>
      <c r="M2" s="27"/>
      <c r="N2" s="27"/>
      <c r="O2" s="25"/>
      <c r="P2" s="25"/>
      <c r="R2" s="28" t="s">
        <v>55</v>
      </c>
      <c r="S2" s="28"/>
      <c r="T2" s="28"/>
      <c r="U2" s="28"/>
      <c r="V2" s="28"/>
      <c r="X2" s="28"/>
      <c r="Y2" s="28"/>
      <c r="Z2" s="28"/>
      <c r="AA2" s="28"/>
      <c r="AB2" s="28"/>
      <c r="AC2" s="28"/>
      <c r="AD2" s="28"/>
      <c r="AE2" s="27" t="s">
        <v>56</v>
      </c>
      <c r="AF2" s="28"/>
      <c r="AH2" s="28"/>
      <c r="AI2" s="28"/>
      <c r="AJ2" s="28"/>
      <c r="AK2" s="28"/>
      <c r="AL2" s="28"/>
      <c r="AM2" s="28"/>
      <c r="AN2" s="28"/>
      <c r="AT2" s="28" t="s">
        <v>57</v>
      </c>
      <c r="BD2" s="28"/>
      <c r="BE2" s="27" t="s">
        <v>58</v>
      </c>
    </row>
    <row r="3" spans="1:57" ht="18.75" customHeight="1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"/>
      <c r="BE3" s="28" t="s">
        <v>59</v>
      </c>
    </row>
    <row r="4" spans="1:66" ht="12.75" customHeight="1">
      <c r="A4" s="20" t="s">
        <v>50</v>
      </c>
      <c r="AB4" s="77" t="s">
        <v>24</v>
      </c>
      <c r="AC4" s="77"/>
      <c r="AD4" s="22" t="s">
        <v>50</v>
      </c>
      <c r="AN4" s="19"/>
      <c r="BB4" s="77" t="s">
        <v>23</v>
      </c>
      <c r="BC4" s="77"/>
      <c r="BD4" s="22" t="s">
        <v>50</v>
      </c>
      <c r="BM4" s="77"/>
      <c r="BN4" s="77"/>
    </row>
    <row r="5" spans="1:66" s="32" customFormat="1" ht="25.5" customHeight="1">
      <c r="A5" s="62" t="s">
        <v>25</v>
      </c>
      <c r="B5" s="72" t="s">
        <v>26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0</v>
      </c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62" t="s">
        <v>25</v>
      </c>
      <c r="AE5" s="72" t="s">
        <v>0</v>
      </c>
      <c r="AF5" s="73"/>
      <c r="AG5" s="73"/>
      <c r="AH5" s="73"/>
      <c r="AI5" s="73"/>
      <c r="AJ5" s="73"/>
      <c r="AK5" s="73"/>
      <c r="AL5" s="73"/>
      <c r="AM5" s="73"/>
      <c r="AN5" s="62"/>
      <c r="AO5" s="65" t="s">
        <v>0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29"/>
      <c r="BC5" s="30"/>
      <c r="BD5" s="62" t="s">
        <v>25</v>
      </c>
      <c r="BE5" s="71" t="s">
        <v>0</v>
      </c>
      <c r="BF5" s="76"/>
      <c r="BG5" s="76"/>
      <c r="BH5" s="76"/>
      <c r="BI5" s="76"/>
      <c r="BJ5" s="76"/>
      <c r="BK5" s="76"/>
      <c r="BL5" s="63"/>
      <c r="BM5" s="64" t="s">
        <v>27</v>
      </c>
      <c r="BN5" s="71"/>
    </row>
    <row r="6" spans="1:66" s="32" customFormat="1" ht="26.25" customHeight="1">
      <c r="A6" s="62"/>
      <c r="B6" s="67" t="s">
        <v>28</v>
      </c>
      <c r="C6" s="67"/>
      <c r="D6" s="67"/>
      <c r="E6" s="74" t="s">
        <v>29</v>
      </c>
      <c r="F6" s="75"/>
      <c r="G6" s="75"/>
      <c r="H6" s="75"/>
      <c r="I6" s="75"/>
      <c r="J6" s="75"/>
      <c r="K6" s="75"/>
      <c r="L6" s="75"/>
      <c r="M6" s="75"/>
      <c r="N6" s="73" t="s">
        <v>1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62"/>
      <c r="AE6" s="72" t="s">
        <v>1</v>
      </c>
      <c r="AF6" s="73"/>
      <c r="AG6" s="73"/>
      <c r="AH6" s="73"/>
      <c r="AI6" s="73"/>
      <c r="AJ6" s="73"/>
      <c r="AK6" s="73"/>
      <c r="AL6" s="73"/>
      <c r="AM6" s="73"/>
      <c r="AN6" s="62"/>
      <c r="AO6" s="64" t="s">
        <v>2</v>
      </c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C6" s="30"/>
      <c r="BD6" s="62"/>
      <c r="BE6" s="74" t="s">
        <v>3</v>
      </c>
      <c r="BF6" s="75"/>
      <c r="BG6" s="75"/>
      <c r="BH6" s="75"/>
      <c r="BI6" s="75"/>
      <c r="BJ6" s="75"/>
      <c r="BK6" s="75"/>
      <c r="BL6" s="66"/>
      <c r="BM6" s="65"/>
      <c r="BN6" s="71"/>
    </row>
    <row r="7" spans="1:66" s="32" customFormat="1" ht="130.5" customHeight="1">
      <c r="A7" s="63"/>
      <c r="B7" s="67"/>
      <c r="C7" s="67"/>
      <c r="D7" s="67"/>
      <c r="E7" s="67" t="s">
        <v>4</v>
      </c>
      <c r="F7" s="67"/>
      <c r="G7" s="67"/>
      <c r="H7" s="64" t="s">
        <v>5</v>
      </c>
      <c r="I7" s="65"/>
      <c r="J7" s="64" t="s">
        <v>6</v>
      </c>
      <c r="K7" s="65"/>
      <c r="L7" s="64" t="s">
        <v>7</v>
      </c>
      <c r="M7" s="65"/>
      <c r="N7" s="66" t="s">
        <v>8</v>
      </c>
      <c r="O7" s="65"/>
      <c r="P7" s="64" t="s">
        <v>9</v>
      </c>
      <c r="Q7" s="65"/>
      <c r="R7" s="69" t="s">
        <v>10</v>
      </c>
      <c r="S7" s="70"/>
      <c r="T7" s="64" t="s">
        <v>11</v>
      </c>
      <c r="U7" s="65"/>
      <c r="V7" s="64" t="s">
        <v>12</v>
      </c>
      <c r="W7" s="65"/>
      <c r="X7" s="64" t="s">
        <v>13</v>
      </c>
      <c r="Y7" s="65"/>
      <c r="Z7" s="64" t="s">
        <v>14</v>
      </c>
      <c r="AA7" s="65"/>
      <c r="AB7" s="64" t="s">
        <v>15</v>
      </c>
      <c r="AC7" s="71"/>
      <c r="AD7" s="63"/>
      <c r="AE7" s="64" t="s">
        <v>16</v>
      </c>
      <c r="AF7" s="65"/>
      <c r="AG7" s="64" t="s">
        <v>17</v>
      </c>
      <c r="AH7" s="65"/>
      <c r="AI7" s="64" t="s">
        <v>18</v>
      </c>
      <c r="AJ7" s="65"/>
      <c r="AK7" s="64" t="s">
        <v>30</v>
      </c>
      <c r="AL7" s="65"/>
      <c r="AM7" s="64" t="s">
        <v>31</v>
      </c>
      <c r="AN7" s="65"/>
      <c r="AO7" s="64" t="s">
        <v>32</v>
      </c>
      <c r="AP7" s="65"/>
      <c r="AQ7" s="65"/>
      <c r="AR7" s="66" t="s">
        <v>33</v>
      </c>
      <c r="AS7" s="65"/>
      <c r="AT7" s="64" t="s">
        <v>34</v>
      </c>
      <c r="AU7" s="65"/>
      <c r="AV7" s="64" t="s">
        <v>35</v>
      </c>
      <c r="AW7" s="65"/>
      <c r="AX7" s="64" t="s">
        <v>36</v>
      </c>
      <c r="AY7" s="65"/>
      <c r="AZ7" s="64" t="s">
        <v>19</v>
      </c>
      <c r="BA7" s="65"/>
      <c r="BB7" s="64" t="s">
        <v>37</v>
      </c>
      <c r="BC7" s="71"/>
      <c r="BD7" s="63"/>
      <c r="BE7" s="64" t="s">
        <v>38</v>
      </c>
      <c r="BF7" s="65"/>
      <c r="BG7" s="64" t="s">
        <v>39</v>
      </c>
      <c r="BH7" s="65"/>
      <c r="BI7" s="64" t="s">
        <v>40</v>
      </c>
      <c r="BJ7" s="65"/>
      <c r="BK7" s="64" t="s">
        <v>41</v>
      </c>
      <c r="BL7" s="65"/>
      <c r="BM7" s="65"/>
      <c r="BN7" s="71"/>
    </row>
    <row r="8" spans="1:67" s="32" customFormat="1" ht="36.75" customHeight="1">
      <c r="A8" s="63"/>
      <c r="B8" s="31" t="s">
        <v>42</v>
      </c>
      <c r="C8" s="31" t="s">
        <v>43</v>
      </c>
      <c r="D8" s="31" t="s">
        <v>44</v>
      </c>
      <c r="E8" s="31" t="s">
        <v>20</v>
      </c>
      <c r="F8" s="31" t="s">
        <v>43</v>
      </c>
      <c r="G8" s="31" t="s">
        <v>44</v>
      </c>
      <c r="H8" s="31" t="s">
        <v>43</v>
      </c>
      <c r="I8" s="31" t="s">
        <v>44</v>
      </c>
      <c r="J8" s="31" t="s">
        <v>43</v>
      </c>
      <c r="K8" s="31" t="s">
        <v>44</v>
      </c>
      <c r="L8" s="31" t="s">
        <v>43</v>
      </c>
      <c r="M8" s="31" t="s">
        <v>44</v>
      </c>
      <c r="N8" s="47" t="s">
        <v>43</v>
      </c>
      <c r="O8" s="31" t="s">
        <v>44</v>
      </c>
      <c r="P8" s="31" t="s">
        <v>43</v>
      </c>
      <c r="Q8" s="31" t="s">
        <v>44</v>
      </c>
      <c r="R8" s="31" t="s">
        <v>43</v>
      </c>
      <c r="S8" s="31" t="s">
        <v>44</v>
      </c>
      <c r="T8" s="31" t="s">
        <v>43</v>
      </c>
      <c r="U8" s="31" t="s">
        <v>44</v>
      </c>
      <c r="V8" s="31" t="s">
        <v>43</v>
      </c>
      <c r="W8" s="31" t="s">
        <v>44</v>
      </c>
      <c r="X8" s="31" t="s">
        <v>43</v>
      </c>
      <c r="Y8" s="31" t="s">
        <v>44</v>
      </c>
      <c r="Z8" s="31" t="s">
        <v>43</v>
      </c>
      <c r="AA8" s="31" t="s">
        <v>44</v>
      </c>
      <c r="AB8" s="31" t="s">
        <v>43</v>
      </c>
      <c r="AC8" s="43" t="s">
        <v>44</v>
      </c>
      <c r="AD8" s="63"/>
      <c r="AE8" s="31" t="s">
        <v>43</v>
      </c>
      <c r="AF8" s="31" t="s">
        <v>44</v>
      </c>
      <c r="AG8" s="31" t="s">
        <v>43</v>
      </c>
      <c r="AH8" s="31" t="s">
        <v>44</v>
      </c>
      <c r="AI8" s="31" t="s">
        <v>43</v>
      </c>
      <c r="AJ8" s="31" t="s">
        <v>44</v>
      </c>
      <c r="AK8" s="31" t="s">
        <v>43</v>
      </c>
      <c r="AL8" s="31" t="s">
        <v>44</v>
      </c>
      <c r="AM8" s="31" t="s">
        <v>43</v>
      </c>
      <c r="AN8" s="31" t="s">
        <v>44</v>
      </c>
      <c r="AO8" s="31" t="s">
        <v>20</v>
      </c>
      <c r="AP8" s="31" t="s">
        <v>43</v>
      </c>
      <c r="AQ8" s="31" t="s">
        <v>44</v>
      </c>
      <c r="AR8" s="47" t="s">
        <v>43</v>
      </c>
      <c r="AS8" s="31" t="s">
        <v>44</v>
      </c>
      <c r="AT8" s="31" t="s">
        <v>43</v>
      </c>
      <c r="AU8" s="31" t="s">
        <v>44</v>
      </c>
      <c r="AV8" s="31" t="s">
        <v>43</v>
      </c>
      <c r="AW8" s="31" t="s">
        <v>44</v>
      </c>
      <c r="AX8" s="31" t="s">
        <v>43</v>
      </c>
      <c r="AY8" s="31" t="s">
        <v>44</v>
      </c>
      <c r="AZ8" s="31" t="s">
        <v>43</v>
      </c>
      <c r="BA8" s="31" t="s">
        <v>44</v>
      </c>
      <c r="BB8" s="31" t="s">
        <v>43</v>
      </c>
      <c r="BC8" s="43" t="s">
        <v>44</v>
      </c>
      <c r="BD8" s="63"/>
      <c r="BE8" s="31" t="s">
        <v>43</v>
      </c>
      <c r="BF8" s="31" t="s">
        <v>44</v>
      </c>
      <c r="BG8" s="31" t="s">
        <v>43</v>
      </c>
      <c r="BH8" s="31" t="s">
        <v>44</v>
      </c>
      <c r="BI8" s="31" t="s">
        <v>43</v>
      </c>
      <c r="BJ8" s="31" t="s">
        <v>44</v>
      </c>
      <c r="BK8" s="31" t="s">
        <v>43</v>
      </c>
      <c r="BL8" s="31" t="s">
        <v>44</v>
      </c>
      <c r="BM8" s="65"/>
      <c r="BN8" s="71"/>
      <c r="BO8" s="33" t="s">
        <v>45</v>
      </c>
    </row>
    <row r="9" spans="1:67" s="50" customFormat="1" ht="18.75" customHeight="1">
      <c r="A9" s="79" t="s">
        <v>74</v>
      </c>
      <c r="B9" s="51">
        <f aca="true" t="shared" si="0" ref="B9:AC9">SUM(B10:B22)</f>
        <v>26489</v>
      </c>
      <c r="C9" s="52">
        <f t="shared" si="0"/>
        <v>15037</v>
      </c>
      <c r="D9" s="52">
        <f t="shared" si="0"/>
        <v>11452</v>
      </c>
      <c r="E9" s="52">
        <f t="shared" si="0"/>
        <v>6552</v>
      </c>
      <c r="F9" s="52">
        <f t="shared" si="0"/>
        <v>3454</v>
      </c>
      <c r="G9" s="52">
        <f t="shared" si="0"/>
        <v>3098</v>
      </c>
      <c r="H9" s="52">
        <f t="shared" si="0"/>
        <v>208</v>
      </c>
      <c r="I9" s="52">
        <f t="shared" si="0"/>
        <v>211</v>
      </c>
      <c r="J9" s="52">
        <f t="shared" si="0"/>
        <v>360</v>
      </c>
      <c r="K9" s="52">
        <f t="shared" si="0"/>
        <v>261</v>
      </c>
      <c r="L9" s="52">
        <f t="shared" si="0"/>
        <v>5</v>
      </c>
      <c r="M9" s="52">
        <f t="shared" si="0"/>
        <v>9</v>
      </c>
      <c r="N9" s="52">
        <f t="shared" si="0"/>
        <v>43</v>
      </c>
      <c r="O9" s="52">
        <f t="shared" si="0"/>
        <v>23</v>
      </c>
      <c r="P9" s="52">
        <f t="shared" si="0"/>
        <v>1645</v>
      </c>
      <c r="Q9" s="52">
        <f t="shared" si="0"/>
        <v>1553</v>
      </c>
      <c r="R9" s="52">
        <f t="shared" si="0"/>
        <v>190</v>
      </c>
      <c r="S9" s="52">
        <f t="shared" si="0"/>
        <v>123</v>
      </c>
      <c r="T9" s="52">
        <f t="shared" si="0"/>
        <v>293</v>
      </c>
      <c r="U9" s="52">
        <f t="shared" si="0"/>
        <v>288</v>
      </c>
      <c r="V9" s="52">
        <f t="shared" si="0"/>
        <v>16</v>
      </c>
      <c r="W9" s="52">
        <f t="shared" si="0"/>
        <v>4</v>
      </c>
      <c r="X9" s="52">
        <f t="shared" si="0"/>
        <v>4</v>
      </c>
      <c r="Y9" s="52">
        <f t="shared" si="0"/>
        <v>6</v>
      </c>
      <c r="Z9" s="52">
        <f t="shared" si="0"/>
        <v>49</v>
      </c>
      <c r="AA9" s="52">
        <f t="shared" si="0"/>
        <v>71</v>
      </c>
      <c r="AB9" s="52">
        <f t="shared" si="0"/>
        <v>0</v>
      </c>
      <c r="AC9" s="52">
        <f t="shared" si="0"/>
        <v>0</v>
      </c>
      <c r="AD9" s="58" t="s">
        <v>73</v>
      </c>
      <c r="AE9" s="52">
        <f aca="true" t="shared" si="1" ref="AE9:BC9">SUM(AE10:AE22)</f>
        <v>386</v>
      </c>
      <c r="AF9" s="52">
        <f t="shared" si="1"/>
        <v>352</v>
      </c>
      <c r="AG9" s="52">
        <f t="shared" si="1"/>
        <v>254</v>
      </c>
      <c r="AH9" s="52">
        <f t="shared" si="1"/>
        <v>197</v>
      </c>
      <c r="AI9" s="52">
        <f t="shared" si="1"/>
        <v>0</v>
      </c>
      <c r="AJ9" s="52">
        <f t="shared" si="1"/>
        <v>0</v>
      </c>
      <c r="AK9" s="52">
        <f t="shared" si="1"/>
        <v>1</v>
      </c>
      <c r="AL9" s="52">
        <f t="shared" si="1"/>
        <v>0</v>
      </c>
      <c r="AM9" s="52">
        <f t="shared" si="1"/>
        <v>0</v>
      </c>
      <c r="AN9" s="52">
        <f t="shared" si="1"/>
        <v>0</v>
      </c>
      <c r="AO9" s="53">
        <f t="shared" si="1"/>
        <v>19937</v>
      </c>
      <c r="AP9" s="53">
        <f t="shared" si="1"/>
        <v>11583</v>
      </c>
      <c r="AQ9" s="53">
        <f t="shared" si="1"/>
        <v>8354</v>
      </c>
      <c r="AR9" s="53">
        <f t="shared" si="1"/>
        <v>3491</v>
      </c>
      <c r="AS9" s="53">
        <f t="shared" si="1"/>
        <v>3280</v>
      </c>
      <c r="AT9" s="53">
        <f t="shared" si="1"/>
        <v>1504</v>
      </c>
      <c r="AU9" s="53">
        <f t="shared" si="1"/>
        <v>1105</v>
      </c>
      <c r="AV9" s="53">
        <f t="shared" si="1"/>
        <v>200</v>
      </c>
      <c r="AW9" s="53">
        <f t="shared" si="1"/>
        <v>69</v>
      </c>
      <c r="AX9" s="53">
        <f t="shared" si="1"/>
        <v>496</v>
      </c>
      <c r="AY9" s="53">
        <f t="shared" si="1"/>
        <v>264</v>
      </c>
      <c r="AZ9" s="53">
        <f t="shared" si="1"/>
        <v>178</v>
      </c>
      <c r="BA9" s="53">
        <f t="shared" si="1"/>
        <v>67</v>
      </c>
      <c r="BB9" s="53">
        <f t="shared" si="1"/>
        <v>441</v>
      </c>
      <c r="BC9" s="53">
        <f t="shared" si="1"/>
        <v>400</v>
      </c>
      <c r="BD9" s="81" t="s">
        <v>73</v>
      </c>
      <c r="BE9" s="53">
        <f aca="true" t="shared" si="2" ref="BE9:BL9">SUM(BE10:BE22)</f>
        <v>3810</v>
      </c>
      <c r="BF9" s="53">
        <f t="shared" si="2"/>
        <v>2160</v>
      </c>
      <c r="BG9" s="53">
        <f t="shared" si="2"/>
        <v>42</v>
      </c>
      <c r="BH9" s="53">
        <f t="shared" si="2"/>
        <v>28</v>
      </c>
      <c r="BI9" s="53">
        <f t="shared" si="2"/>
        <v>1391</v>
      </c>
      <c r="BJ9" s="53">
        <f t="shared" si="2"/>
        <v>966</v>
      </c>
      <c r="BK9" s="53">
        <f t="shared" si="2"/>
        <v>30</v>
      </c>
      <c r="BL9" s="53">
        <f t="shared" si="2"/>
        <v>15</v>
      </c>
      <c r="BM9" s="68">
        <f>B9/BO9*100</f>
        <v>8.045572034734857</v>
      </c>
      <c r="BN9" s="68"/>
      <c r="BO9" s="49">
        <f>SUM(BO10:BO22)</f>
        <v>329237</v>
      </c>
    </row>
    <row r="10" spans="1:67" ht="18.75" customHeight="1">
      <c r="A10" s="80" t="s">
        <v>60</v>
      </c>
      <c r="B10" s="51">
        <f aca="true" t="shared" si="3" ref="B10:B22">SUM(C10:D10)</f>
        <v>6695</v>
      </c>
      <c r="C10" s="52">
        <f>SUM(F10,AP10)</f>
        <v>3620</v>
      </c>
      <c r="D10" s="52">
        <f>SUM(G10,AQ10)</f>
        <v>3075</v>
      </c>
      <c r="E10" s="52">
        <f aca="true" t="shared" si="4" ref="E10:E22">SUM(F10:G10)</f>
        <v>1511</v>
      </c>
      <c r="F10" s="52">
        <f aca="true" t="shared" si="5" ref="F10:G22">SUM(H10,J10,L10,N10,P10,R10,T10,V10,X10,Z10,AB10,AE10,AG10,AI10,AK10,AM10)</f>
        <v>754</v>
      </c>
      <c r="G10" s="52">
        <f t="shared" si="5"/>
        <v>757</v>
      </c>
      <c r="H10" s="52">
        <v>58</v>
      </c>
      <c r="I10" s="52">
        <v>66</v>
      </c>
      <c r="J10" s="52">
        <v>99</v>
      </c>
      <c r="K10" s="52">
        <v>72</v>
      </c>
      <c r="L10" s="52">
        <v>1</v>
      </c>
      <c r="M10" s="52">
        <v>3</v>
      </c>
      <c r="N10" s="52">
        <v>7</v>
      </c>
      <c r="O10" s="52">
        <v>4</v>
      </c>
      <c r="P10" s="52">
        <v>343</v>
      </c>
      <c r="Q10" s="52">
        <v>355</v>
      </c>
      <c r="R10" s="54">
        <v>19</v>
      </c>
      <c r="S10" s="54">
        <v>15</v>
      </c>
      <c r="T10" s="52">
        <v>85</v>
      </c>
      <c r="U10" s="52">
        <v>87</v>
      </c>
      <c r="V10" s="52">
        <v>2</v>
      </c>
      <c r="W10" s="52">
        <v>3</v>
      </c>
      <c r="X10" s="52">
        <v>0</v>
      </c>
      <c r="Y10" s="52">
        <v>0</v>
      </c>
      <c r="Z10" s="52">
        <v>22</v>
      </c>
      <c r="AA10" s="52">
        <v>31</v>
      </c>
      <c r="AB10" s="52">
        <v>0</v>
      </c>
      <c r="AC10" s="52">
        <v>0</v>
      </c>
      <c r="AD10" s="59" t="s">
        <v>60</v>
      </c>
      <c r="AE10" s="52">
        <v>52</v>
      </c>
      <c r="AF10" s="52">
        <v>66</v>
      </c>
      <c r="AG10" s="52">
        <v>66</v>
      </c>
      <c r="AH10" s="52">
        <v>55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4">
        <v>5184</v>
      </c>
      <c r="AP10" s="53">
        <v>2866</v>
      </c>
      <c r="AQ10" s="53">
        <v>2318</v>
      </c>
      <c r="AR10" s="53">
        <v>884</v>
      </c>
      <c r="AS10" s="53">
        <v>915</v>
      </c>
      <c r="AT10" s="53">
        <v>373</v>
      </c>
      <c r="AU10" s="53">
        <v>316</v>
      </c>
      <c r="AV10" s="53">
        <v>50</v>
      </c>
      <c r="AW10" s="53">
        <v>14</v>
      </c>
      <c r="AX10" s="53">
        <v>149</v>
      </c>
      <c r="AY10" s="53">
        <v>71</v>
      </c>
      <c r="AZ10" s="53">
        <v>44</v>
      </c>
      <c r="BA10" s="53">
        <v>20</v>
      </c>
      <c r="BB10" s="53">
        <v>113</v>
      </c>
      <c r="BC10" s="53">
        <v>114</v>
      </c>
      <c r="BD10" s="82" t="s">
        <v>60</v>
      </c>
      <c r="BE10" s="53">
        <v>857</v>
      </c>
      <c r="BF10" s="53">
        <v>575</v>
      </c>
      <c r="BG10" s="53">
        <v>10</v>
      </c>
      <c r="BH10" s="53">
        <v>6</v>
      </c>
      <c r="BI10" s="53">
        <v>374</v>
      </c>
      <c r="BJ10" s="53">
        <v>283</v>
      </c>
      <c r="BK10" s="55">
        <v>12</v>
      </c>
      <c r="BL10" s="55">
        <v>4</v>
      </c>
      <c r="BM10" s="61">
        <f aca="true" t="shared" si="6" ref="BM10:BM22">B10/BO10*100</f>
        <v>6.414063996934279</v>
      </c>
      <c r="BN10" s="61"/>
      <c r="BO10" s="56">
        <v>104380</v>
      </c>
    </row>
    <row r="11" spans="1:67" ht="18.75" customHeight="1">
      <c r="A11" s="80" t="s">
        <v>61</v>
      </c>
      <c r="B11" s="51">
        <f t="shared" si="3"/>
        <v>1098</v>
      </c>
      <c r="C11" s="52">
        <f aca="true" t="shared" si="7" ref="C11:D22">SUM(F11,AP11)</f>
        <v>607</v>
      </c>
      <c r="D11" s="52">
        <f t="shared" si="7"/>
        <v>491</v>
      </c>
      <c r="E11" s="52">
        <f t="shared" si="4"/>
        <v>318</v>
      </c>
      <c r="F11" s="52">
        <f t="shared" si="5"/>
        <v>160</v>
      </c>
      <c r="G11" s="52">
        <f t="shared" si="5"/>
        <v>158</v>
      </c>
      <c r="H11" s="52">
        <v>10</v>
      </c>
      <c r="I11" s="52">
        <v>14</v>
      </c>
      <c r="J11" s="52">
        <v>29</v>
      </c>
      <c r="K11" s="52">
        <v>14</v>
      </c>
      <c r="L11" s="52">
        <v>0</v>
      </c>
      <c r="M11" s="52">
        <v>1</v>
      </c>
      <c r="N11" s="52">
        <v>3</v>
      </c>
      <c r="O11" s="52">
        <v>2</v>
      </c>
      <c r="P11" s="52">
        <v>67</v>
      </c>
      <c r="Q11" s="52">
        <v>82</v>
      </c>
      <c r="R11" s="54">
        <v>6</v>
      </c>
      <c r="S11" s="54">
        <v>5</v>
      </c>
      <c r="T11" s="52">
        <v>19</v>
      </c>
      <c r="U11" s="52">
        <v>14</v>
      </c>
      <c r="V11" s="52">
        <v>1</v>
      </c>
      <c r="W11" s="52">
        <v>0</v>
      </c>
      <c r="X11" s="52">
        <v>0</v>
      </c>
      <c r="Y11" s="52">
        <v>0</v>
      </c>
      <c r="Z11" s="52">
        <v>1</v>
      </c>
      <c r="AA11" s="52">
        <v>3</v>
      </c>
      <c r="AB11" s="52">
        <v>0</v>
      </c>
      <c r="AC11" s="52">
        <v>0</v>
      </c>
      <c r="AD11" s="59" t="s">
        <v>61</v>
      </c>
      <c r="AE11" s="52">
        <v>9</v>
      </c>
      <c r="AF11" s="52">
        <v>13</v>
      </c>
      <c r="AG11" s="52">
        <v>15</v>
      </c>
      <c r="AH11" s="52">
        <v>10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4">
        <v>780</v>
      </c>
      <c r="AP11" s="53">
        <v>447</v>
      </c>
      <c r="AQ11" s="53">
        <v>333</v>
      </c>
      <c r="AR11" s="53">
        <v>115</v>
      </c>
      <c r="AS11" s="53">
        <v>118</v>
      </c>
      <c r="AT11" s="53">
        <v>75</v>
      </c>
      <c r="AU11" s="53">
        <v>49</v>
      </c>
      <c r="AV11" s="53">
        <v>10</v>
      </c>
      <c r="AW11" s="52">
        <v>1</v>
      </c>
      <c r="AX11" s="53">
        <v>20</v>
      </c>
      <c r="AY11" s="52">
        <v>6</v>
      </c>
      <c r="AZ11" s="53">
        <v>8</v>
      </c>
      <c r="BA11" s="54">
        <v>4</v>
      </c>
      <c r="BB11" s="53">
        <v>15</v>
      </c>
      <c r="BC11" s="54">
        <v>17</v>
      </c>
      <c r="BD11" s="82" t="s">
        <v>61</v>
      </c>
      <c r="BE11" s="53">
        <v>148</v>
      </c>
      <c r="BF11" s="54">
        <v>94</v>
      </c>
      <c r="BG11" s="55">
        <v>2</v>
      </c>
      <c r="BH11" s="55">
        <v>0</v>
      </c>
      <c r="BI11" s="54">
        <v>53</v>
      </c>
      <c r="BJ11" s="54">
        <v>44</v>
      </c>
      <c r="BK11" s="55">
        <v>1</v>
      </c>
      <c r="BL11" s="55">
        <v>0</v>
      </c>
      <c r="BM11" s="61">
        <f t="shared" si="6"/>
        <v>10.10956633827456</v>
      </c>
      <c r="BN11" s="61"/>
      <c r="BO11" s="56">
        <v>10861</v>
      </c>
    </row>
    <row r="12" spans="1:67" ht="18.75" customHeight="1">
      <c r="A12" s="80" t="s">
        <v>62</v>
      </c>
      <c r="B12" s="51">
        <f t="shared" si="3"/>
        <v>2767</v>
      </c>
      <c r="C12" s="52">
        <f t="shared" si="7"/>
        <v>1623</v>
      </c>
      <c r="D12" s="52">
        <f t="shared" si="7"/>
        <v>1144</v>
      </c>
      <c r="E12" s="52">
        <f t="shared" si="4"/>
        <v>908</v>
      </c>
      <c r="F12" s="52">
        <f t="shared" si="5"/>
        <v>490</v>
      </c>
      <c r="G12" s="52">
        <f t="shared" si="5"/>
        <v>418</v>
      </c>
      <c r="H12" s="52">
        <v>23</v>
      </c>
      <c r="I12" s="52">
        <v>18</v>
      </c>
      <c r="J12" s="52">
        <v>24</v>
      </c>
      <c r="K12" s="52">
        <v>21</v>
      </c>
      <c r="L12" s="52">
        <v>0</v>
      </c>
      <c r="M12" s="52">
        <v>0</v>
      </c>
      <c r="N12" s="52">
        <v>3</v>
      </c>
      <c r="O12" s="52">
        <v>2</v>
      </c>
      <c r="P12" s="52">
        <v>186</v>
      </c>
      <c r="Q12" s="52">
        <v>182</v>
      </c>
      <c r="R12" s="54">
        <v>31</v>
      </c>
      <c r="S12" s="54">
        <v>19</v>
      </c>
      <c r="T12" s="52">
        <v>16</v>
      </c>
      <c r="U12" s="52">
        <v>18</v>
      </c>
      <c r="V12" s="52">
        <v>4</v>
      </c>
      <c r="W12" s="52">
        <v>0</v>
      </c>
      <c r="X12" s="52">
        <v>0</v>
      </c>
      <c r="Y12" s="52">
        <v>2</v>
      </c>
      <c r="Z12" s="52">
        <v>1</v>
      </c>
      <c r="AA12" s="52">
        <v>2</v>
      </c>
      <c r="AB12" s="52">
        <v>0</v>
      </c>
      <c r="AC12" s="52">
        <v>0</v>
      </c>
      <c r="AD12" s="59" t="s">
        <v>62</v>
      </c>
      <c r="AE12" s="52">
        <v>174</v>
      </c>
      <c r="AF12" s="52">
        <v>131</v>
      </c>
      <c r="AG12" s="52">
        <v>27</v>
      </c>
      <c r="AH12" s="52">
        <v>23</v>
      </c>
      <c r="AI12" s="52">
        <v>0</v>
      </c>
      <c r="AJ12" s="52">
        <v>0</v>
      </c>
      <c r="AK12" s="52">
        <v>1</v>
      </c>
      <c r="AL12" s="52">
        <v>0</v>
      </c>
      <c r="AM12" s="52">
        <v>0</v>
      </c>
      <c r="AN12" s="52">
        <v>0</v>
      </c>
      <c r="AO12" s="54">
        <v>1859</v>
      </c>
      <c r="AP12" s="53">
        <v>1133</v>
      </c>
      <c r="AQ12" s="53">
        <v>726</v>
      </c>
      <c r="AR12" s="53">
        <v>457</v>
      </c>
      <c r="AS12" s="53">
        <v>319</v>
      </c>
      <c r="AT12" s="53">
        <v>108</v>
      </c>
      <c r="AU12" s="53">
        <v>83</v>
      </c>
      <c r="AV12" s="53">
        <v>17</v>
      </c>
      <c r="AW12" s="53">
        <v>6</v>
      </c>
      <c r="AX12" s="53">
        <v>28</v>
      </c>
      <c r="AY12" s="53">
        <v>22</v>
      </c>
      <c r="AZ12" s="53">
        <v>18</v>
      </c>
      <c r="BA12" s="53">
        <v>3</v>
      </c>
      <c r="BB12" s="53">
        <v>34</v>
      </c>
      <c r="BC12" s="53">
        <v>27</v>
      </c>
      <c r="BD12" s="59" t="s">
        <v>62</v>
      </c>
      <c r="BE12" s="53">
        <v>369</v>
      </c>
      <c r="BF12" s="53">
        <v>202</v>
      </c>
      <c r="BG12" s="53">
        <v>3</v>
      </c>
      <c r="BH12" s="55">
        <v>1</v>
      </c>
      <c r="BI12" s="53">
        <v>99</v>
      </c>
      <c r="BJ12" s="53">
        <v>60</v>
      </c>
      <c r="BK12" s="55">
        <v>0</v>
      </c>
      <c r="BL12" s="55">
        <v>3</v>
      </c>
      <c r="BM12" s="61">
        <f t="shared" si="6"/>
        <v>11.365783528445265</v>
      </c>
      <c r="BN12" s="61"/>
      <c r="BO12" s="56">
        <v>24345</v>
      </c>
    </row>
    <row r="13" spans="1:67" ht="18.75" customHeight="1">
      <c r="A13" s="80" t="s">
        <v>63</v>
      </c>
      <c r="B13" s="51">
        <f t="shared" si="3"/>
        <v>1745</v>
      </c>
      <c r="C13" s="52">
        <f t="shared" si="7"/>
        <v>958</v>
      </c>
      <c r="D13" s="52">
        <f t="shared" si="7"/>
        <v>787</v>
      </c>
      <c r="E13" s="52">
        <f t="shared" si="4"/>
        <v>394</v>
      </c>
      <c r="F13" s="52">
        <f t="shared" si="5"/>
        <v>196</v>
      </c>
      <c r="G13" s="52">
        <f t="shared" si="5"/>
        <v>198</v>
      </c>
      <c r="H13" s="52">
        <v>10</v>
      </c>
      <c r="I13" s="52">
        <v>14</v>
      </c>
      <c r="J13" s="52">
        <v>16</v>
      </c>
      <c r="K13" s="52">
        <v>13</v>
      </c>
      <c r="L13" s="52">
        <v>1</v>
      </c>
      <c r="M13" s="52">
        <v>0</v>
      </c>
      <c r="N13" s="52">
        <v>2</v>
      </c>
      <c r="O13" s="52">
        <v>1</v>
      </c>
      <c r="P13" s="52">
        <v>114</v>
      </c>
      <c r="Q13" s="52">
        <v>105</v>
      </c>
      <c r="R13" s="54">
        <v>10</v>
      </c>
      <c r="S13" s="54">
        <v>12</v>
      </c>
      <c r="T13" s="52">
        <v>12</v>
      </c>
      <c r="U13" s="52">
        <v>16</v>
      </c>
      <c r="V13" s="52">
        <v>1</v>
      </c>
      <c r="W13" s="52">
        <v>0</v>
      </c>
      <c r="X13" s="52">
        <v>0</v>
      </c>
      <c r="Y13" s="52">
        <v>0</v>
      </c>
      <c r="Z13" s="52">
        <v>3</v>
      </c>
      <c r="AA13" s="52">
        <v>3</v>
      </c>
      <c r="AB13" s="52">
        <v>0</v>
      </c>
      <c r="AC13" s="52">
        <v>0</v>
      </c>
      <c r="AD13" s="59" t="s">
        <v>63</v>
      </c>
      <c r="AE13" s="52">
        <v>6</v>
      </c>
      <c r="AF13" s="52">
        <v>22</v>
      </c>
      <c r="AG13" s="52">
        <v>21</v>
      </c>
      <c r="AH13" s="52">
        <v>12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4">
        <v>1351</v>
      </c>
      <c r="AP13" s="53">
        <v>762</v>
      </c>
      <c r="AQ13" s="53">
        <v>589</v>
      </c>
      <c r="AR13" s="53">
        <v>219</v>
      </c>
      <c r="AS13" s="53">
        <v>249</v>
      </c>
      <c r="AT13" s="53">
        <v>85</v>
      </c>
      <c r="AU13" s="53">
        <v>64</v>
      </c>
      <c r="AV13" s="53">
        <v>14</v>
      </c>
      <c r="AW13" s="52">
        <v>2</v>
      </c>
      <c r="AX13" s="52">
        <v>30</v>
      </c>
      <c r="AY13" s="53">
        <v>13</v>
      </c>
      <c r="AZ13" s="53">
        <v>22</v>
      </c>
      <c r="BA13" s="53">
        <v>8</v>
      </c>
      <c r="BB13" s="53">
        <v>39</v>
      </c>
      <c r="BC13" s="53">
        <v>18</v>
      </c>
      <c r="BD13" s="82" t="s">
        <v>63</v>
      </c>
      <c r="BE13" s="53">
        <v>248</v>
      </c>
      <c r="BF13" s="53">
        <v>160</v>
      </c>
      <c r="BG13" s="53">
        <v>3</v>
      </c>
      <c r="BH13" s="53">
        <v>3</v>
      </c>
      <c r="BI13" s="53">
        <v>101</v>
      </c>
      <c r="BJ13" s="53">
        <v>71</v>
      </c>
      <c r="BK13" s="55">
        <v>1</v>
      </c>
      <c r="BL13" s="55">
        <v>1</v>
      </c>
      <c r="BM13" s="61">
        <f t="shared" si="6"/>
        <v>8.645033440673767</v>
      </c>
      <c r="BN13" s="61"/>
      <c r="BO13" s="57">
        <v>20185</v>
      </c>
    </row>
    <row r="14" spans="1:67" ht="18.75" customHeight="1">
      <c r="A14" s="80" t="s">
        <v>64</v>
      </c>
      <c r="B14" s="51">
        <f t="shared" si="3"/>
        <v>5805</v>
      </c>
      <c r="C14" s="52">
        <f t="shared" si="7"/>
        <v>3243</v>
      </c>
      <c r="D14" s="52">
        <f t="shared" si="7"/>
        <v>2562</v>
      </c>
      <c r="E14" s="52">
        <f t="shared" si="4"/>
        <v>1243</v>
      </c>
      <c r="F14" s="52">
        <f t="shared" si="5"/>
        <v>642</v>
      </c>
      <c r="G14" s="52">
        <f t="shared" si="5"/>
        <v>601</v>
      </c>
      <c r="H14" s="52">
        <v>36</v>
      </c>
      <c r="I14" s="52">
        <v>39</v>
      </c>
      <c r="J14" s="52">
        <v>75</v>
      </c>
      <c r="K14" s="52">
        <v>43</v>
      </c>
      <c r="L14" s="52">
        <v>1</v>
      </c>
      <c r="M14" s="52">
        <v>2</v>
      </c>
      <c r="N14" s="52">
        <v>10</v>
      </c>
      <c r="O14" s="52">
        <v>6</v>
      </c>
      <c r="P14" s="52">
        <v>333</v>
      </c>
      <c r="Q14" s="52">
        <v>291</v>
      </c>
      <c r="R14" s="54">
        <v>23</v>
      </c>
      <c r="S14" s="54">
        <v>25</v>
      </c>
      <c r="T14" s="52">
        <v>71</v>
      </c>
      <c r="U14" s="52">
        <v>76</v>
      </c>
      <c r="V14" s="52">
        <v>3</v>
      </c>
      <c r="W14" s="52">
        <v>1</v>
      </c>
      <c r="X14" s="52">
        <v>3</v>
      </c>
      <c r="Y14" s="52">
        <v>2</v>
      </c>
      <c r="Z14" s="52">
        <v>10</v>
      </c>
      <c r="AA14" s="52">
        <v>16</v>
      </c>
      <c r="AB14" s="52">
        <v>0</v>
      </c>
      <c r="AC14" s="52">
        <v>0</v>
      </c>
      <c r="AD14" s="59" t="s">
        <v>64</v>
      </c>
      <c r="AE14" s="52">
        <v>23</v>
      </c>
      <c r="AF14" s="52">
        <v>53</v>
      </c>
      <c r="AG14" s="52">
        <v>54</v>
      </c>
      <c r="AH14" s="52">
        <v>47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4">
        <v>4562</v>
      </c>
      <c r="AP14" s="53">
        <v>2601</v>
      </c>
      <c r="AQ14" s="53">
        <v>1961</v>
      </c>
      <c r="AR14" s="53">
        <v>719</v>
      </c>
      <c r="AS14" s="53">
        <v>771</v>
      </c>
      <c r="AT14" s="53">
        <v>360</v>
      </c>
      <c r="AU14" s="53">
        <v>263</v>
      </c>
      <c r="AV14" s="53">
        <v>57</v>
      </c>
      <c r="AW14" s="53">
        <v>20</v>
      </c>
      <c r="AX14" s="53">
        <v>118</v>
      </c>
      <c r="AY14" s="53">
        <v>69</v>
      </c>
      <c r="AZ14" s="53">
        <v>41</v>
      </c>
      <c r="BA14" s="53">
        <v>11</v>
      </c>
      <c r="BB14" s="53">
        <v>105</v>
      </c>
      <c r="BC14" s="53">
        <v>96</v>
      </c>
      <c r="BD14" s="82" t="s">
        <v>64</v>
      </c>
      <c r="BE14" s="53">
        <v>849</v>
      </c>
      <c r="BF14" s="53">
        <v>497</v>
      </c>
      <c r="BG14" s="53">
        <v>12</v>
      </c>
      <c r="BH14" s="53">
        <v>10</v>
      </c>
      <c r="BI14" s="53">
        <v>333</v>
      </c>
      <c r="BJ14" s="53">
        <v>219</v>
      </c>
      <c r="BK14" s="55">
        <v>7</v>
      </c>
      <c r="BL14" s="55">
        <v>5</v>
      </c>
      <c r="BM14" s="61">
        <f t="shared" si="6"/>
        <v>6.93159157939986</v>
      </c>
      <c r="BN14" s="61"/>
      <c r="BO14" s="56">
        <v>83747</v>
      </c>
    </row>
    <row r="15" spans="1:67" ht="18.75" customHeight="1">
      <c r="A15" s="80" t="s">
        <v>65</v>
      </c>
      <c r="B15" s="51">
        <f t="shared" si="3"/>
        <v>1731</v>
      </c>
      <c r="C15" s="52">
        <f t="shared" si="7"/>
        <v>1010</v>
      </c>
      <c r="D15" s="52">
        <f t="shared" si="7"/>
        <v>721</v>
      </c>
      <c r="E15" s="52">
        <f t="shared" si="4"/>
        <v>491</v>
      </c>
      <c r="F15" s="52">
        <f t="shared" si="5"/>
        <v>273</v>
      </c>
      <c r="G15" s="52">
        <f t="shared" si="5"/>
        <v>218</v>
      </c>
      <c r="H15" s="52">
        <v>14</v>
      </c>
      <c r="I15" s="52">
        <v>13</v>
      </c>
      <c r="J15" s="52">
        <v>28</v>
      </c>
      <c r="K15" s="52">
        <v>19</v>
      </c>
      <c r="L15" s="52">
        <v>1</v>
      </c>
      <c r="M15" s="52">
        <v>0</v>
      </c>
      <c r="N15" s="52">
        <v>6</v>
      </c>
      <c r="O15" s="52">
        <v>2</v>
      </c>
      <c r="P15" s="52">
        <v>118</v>
      </c>
      <c r="Q15" s="52">
        <v>113</v>
      </c>
      <c r="R15" s="54">
        <v>15</v>
      </c>
      <c r="S15" s="54">
        <v>9</v>
      </c>
      <c r="T15" s="52">
        <v>23</v>
      </c>
      <c r="U15" s="52">
        <v>20</v>
      </c>
      <c r="V15" s="52">
        <v>0</v>
      </c>
      <c r="W15" s="52">
        <v>0</v>
      </c>
      <c r="X15" s="52">
        <v>0</v>
      </c>
      <c r="Y15" s="52">
        <v>0</v>
      </c>
      <c r="Z15" s="52">
        <v>3</v>
      </c>
      <c r="AA15" s="52">
        <v>5</v>
      </c>
      <c r="AB15" s="52">
        <v>0</v>
      </c>
      <c r="AC15" s="52">
        <v>0</v>
      </c>
      <c r="AD15" s="59" t="s">
        <v>65</v>
      </c>
      <c r="AE15" s="52">
        <v>48</v>
      </c>
      <c r="AF15" s="52">
        <v>27</v>
      </c>
      <c r="AG15" s="52">
        <v>17</v>
      </c>
      <c r="AH15" s="52">
        <v>10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4">
        <v>1240</v>
      </c>
      <c r="AP15" s="53">
        <v>737</v>
      </c>
      <c r="AQ15" s="53">
        <v>503</v>
      </c>
      <c r="AR15" s="53">
        <v>225</v>
      </c>
      <c r="AS15" s="53">
        <v>198</v>
      </c>
      <c r="AT15" s="53">
        <v>94</v>
      </c>
      <c r="AU15" s="53">
        <v>77</v>
      </c>
      <c r="AV15" s="53">
        <v>13</v>
      </c>
      <c r="AW15" s="53">
        <v>5</v>
      </c>
      <c r="AX15" s="53">
        <v>38</v>
      </c>
      <c r="AY15" s="53">
        <v>16</v>
      </c>
      <c r="AZ15" s="53">
        <v>7</v>
      </c>
      <c r="BA15" s="53">
        <v>4</v>
      </c>
      <c r="BB15" s="53">
        <v>29</v>
      </c>
      <c r="BC15" s="53">
        <v>18</v>
      </c>
      <c r="BD15" s="82" t="s">
        <v>65</v>
      </c>
      <c r="BE15" s="53">
        <v>246</v>
      </c>
      <c r="BF15" s="53">
        <v>120</v>
      </c>
      <c r="BG15" s="55">
        <v>0</v>
      </c>
      <c r="BH15" s="53">
        <v>5</v>
      </c>
      <c r="BI15" s="53">
        <v>84</v>
      </c>
      <c r="BJ15" s="53">
        <v>59</v>
      </c>
      <c r="BK15" s="55">
        <v>1</v>
      </c>
      <c r="BL15" s="55">
        <v>1</v>
      </c>
      <c r="BM15" s="61">
        <f t="shared" si="6"/>
        <v>9.593748268026381</v>
      </c>
      <c r="BN15" s="61"/>
      <c r="BO15" s="56">
        <v>18043</v>
      </c>
    </row>
    <row r="16" spans="1:67" ht="18.75" customHeight="1">
      <c r="A16" s="80" t="s">
        <v>66</v>
      </c>
      <c r="B16" s="51">
        <f t="shared" si="3"/>
        <v>1366</v>
      </c>
      <c r="C16" s="52">
        <f t="shared" si="7"/>
        <v>810</v>
      </c>
      <c r="D16" s="52">
        <f t="shared" si="7"/>
        <v>556</v>
      </c>
      <c r="E16" s="52">
        <f t="shared" si="4"/>
        <v>402</v>
      </c>
      <c r="F16" s="52">
        <f t="shared" si="5"/>
        <v>234</v>
      </c>
      <c r="G16" s="52">
        <f t="shared" si="5"/>
        <v>168</v>
      </c>
      <c r="H16" s="52">
        <v>7</v>
      </c>
      <c r="I16" s="52">
        <v>12</v>
      </c>
      <c r="J16" s="52">
        <v>27</v>
      </c>
      <c r="K16" s="52">
        <v>13</v>
      </c>
      <c r="L16" s="52">
        <v>0</v>
      </c>
      <c r="M16" s="52">
        <v>0</v>
      </c>
      <c r="N16" s="52">
        <v>4</v>
      </c>
      <c r="O16" s="52">
        <v>4</v>
      </c>
      <c r="P16" s="52">
        <v>138</v>
      </c>
      <c r="Q16" s="52">
        <v>103</v>
      </c>
      <c r="R16" s="54">
        <v>11</v>
      </c>
      <c r="S16" s="54">
        <v>6</v>
      </c>
      <c r="T16" s="52">
        <v>19</v>
      </c>
      <c r="U16" s="52">
        <v>13</v>
      </c>
      <c r="V16" s="52">
        <v>2</v>
      </c>
      <c r="W16" s="52">
        <v>0</v>
      </c>
      <c r="X16" s="52">
        <v>1</v>
      </c>
      <c r="Y16" s="52">
        <v>1</v>
      </c>
      <c r="Z16" s="52">
        <v>3</v>
      </c>
      <c r="AA16" s="52">
        <v>3</v>
      </c>
      <c r="AB16" s="52">
        <v>0</v>
      </c>
      <c r="AC16" s="52">
        <v>0</v>
      </c>
      <c r="AD16" s="59" t="s">
        <v>66</v>
      </c>
      <c r="AE16" s="52">
        <v>13</v>
      </c>
      <c r="AF16" s="52">
        <v>7</v>
      </c>
      <c r="AG16" s="52">
        <v>9</v>
      </c>
      <c r="AH16" s="52">
        <v>6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4">
        <v>964</v>
      </c>
      <c r="AP16" s="53">
        <v>576</v>
      </c>
      <c r="AQ16" s="53">
        <v>388</v>
      </c>
      <c r="AR16" s="53">
        <v>140</v>
      </c>
      <c r="AS16" s="53">
        <v>142</v>
      </c>
      <c r="AT16" s="53">
        <v>80</v>
      </c>
      <c r="AU16" s="53">
        <v>47</v>
      </c>
      <c r="AV16" s="53">
        <v>9</v>
      </c>
      <c r="AW16" s="54">
        <v>5</v>
      </c>
      <c r="AX16" s="53">
        <v>19</v>
      </c>
      <c r="AY16" s="53">
        <v>14</v>
      </c>
      <c r="AZ16" s="53">
        <v>6</v>
      </c>
      <c r="BA16" s="52">
        <v>1</v>
      </c>
      <c r="BB16" s="53">
        <v>17</v>
      </c>
      <c r="BC16" s="53">
        <v>19</v>
      </c>
      <c r="BD16" s="59" t="s">
        <v>66</v>
      </c>
      <c r="BE16" s="53">
        <v>237</v>
      </c>
      <c r="BF16" s="53">
        <v>113</v>
      </c>
      <c r="BG16" s="52">
        <v>3</v>
      </c>
      <c r="BH16" s="55">
        <v>0</v>
      </c>
      <c r="BI16" s="53">
        <v>65</v>
      </c>
      <c r="BJ16" s="53">
        <v>47</v>
      </c>
      <c r="BK16" s="55">
        <v>0</v>
      </c>
      <c r="BL16" s="55">
        <v>0</v>
      </c>
      <c r="BM16" s="61">
        <f t="shared" si="6"/>
        <v>10.599006828057107</v>
      </c>
      <c r="BN16" s="61"/>
      <c r="BO16" s="56">
        <v>12888</v>
      </c>
    </row>
    <row r="17" spans="1:67" ht="18.75" customHeight="1">
      <c r="A17" s="80" t="s">
        <v>67</v>
      </c>
      <c r="B17" s="51">
        <f t="shared" si="3"/>
        <v>405</v>
      </c>
      <c r="C17" s="52">
        <f t="shared" si="7"/>
        <v>233</v>
      </c>
      <c r="D17" s="52">
        <f t="shared" si="7"/>
        <v>172</v>
      </c>
      <c r="E17" s="52">
        <f t="shared" si="4"/>
        <v>112</v>
      </c>
      <c r="F17" s="52">
        <f t="shared" si="5"/>
        <v>61</v>
      </c>
      <c r="G17" s="52">
        <f t="shared" si="5"/>
        <v>51</v>
      </c>
      <c r="H17" s="52">
        <v>3</v>
      </c>
      <c r="I17" s="52">
        <v>2</v>
      </c>
      <c r="J17" s="52">
        <v>2</v>
      </c>
      <c r="K17" s="52">
        <v>5</v>
      </c>
      <c r="L17" s="52">
        <v>0</v>
      </c>
      <c r="M17" s="52">
        <v>0</v>
      </c>
      <c r="N17" s="52">
        <v>2</v>
      </c>
      <c r="O17" s="52">
        <v>1</v>
      </c>
      <c r="P17" s="52">
        <v>34</v>
      </c>
      <c r="Q17" s="52">
        <v>30</v>
      </c>
      <c r="R17" s="54">
        <v>11</v>
      </c>
      <c r="S17" s="54">
        <v>5</v>
      </c>
      <c r="T17" s="52">
        <v>4</v>
      </c>
      <c r="U17" s="52">
        <v>5</v>
      </c>
      <c r="V17" s="52">
        <v>0</v>
      </c>
      <c r="W17" s="52">
        <v>0</v>
      </c>
      <c r="X17" s="52">
        <v>0</v>
      </c>
      <c r="Y17" s="52">
        <v>0</v>
      </c>
      <c r="Z17" s="52">
        <v>1</v>
      </c>
      <c r="AA17" s="52">
        <v>0</v>
      </c>
      <c r="AB17" s="52">
        <v>0</v>
      </c>
      <c r="AC17" s="52">
        <v>0</v>
      </c>
      <c r="AD17" s="59" t="s">
        <v>67</v>
      </c>
      <c r="AE17" s="52">
        <v>2</v>
      </c>
      <c r="AF17" s="52">
        <v>1</v>
      </c>
      <c r="AG17" s="52">
        <v>2</v>
      </c>
      <c r="AH17" s="52">
        <v>2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4">
        <v>293</v>
      </c>
      <c r="AP17" s="53">
        <v>172</v>
      </c>
      <c r="AQ17" s="53">
        <v>121</v>
      </c>
      <c r="AR17" s="53">
        <v>57</v>
      </c>
      <c r="AS17" s="53">
        <v>46</v>
      </c>
      <c r="AT17" s="53">
        <v>32</v>
      </c>
      <c r="AU17" s="53">
        <v>13</v>
      </c>
      <c r="AV17" s="53">
        <v>1</v>
      </c>
      <c r="AW17" s="53">
        <v>2</v>
      </c>
      <c r="AX17" s="53">
        <v>3</v>
      </c>
      <c r="AY17" s="53">
        <v>4</v>
      </c>
      <c r="AZ17" s="53">
        <v>0</v>
      </c>
      <c r="BA17" s="53">
        <v>4</v>
      </c>
      <c r="BB17" s="53">
        <v>3</v>
      </c>
      <c r="BC17" s="53">
        <v>10</v>
      </c>
      <c r="BD17" s="59" t="s">
        <v>67</v>
      </c>
      <c r="BE17" s="54">
        <v>56</v>
      </c>
      <c r="BF17" s="54">
        <v>31</v>
      </c>
      <c r="BG17" s="55">
        <v>0</v>
      </c>
      <c r="BH17" s="55">
        <v>0</v>
      </c>
      <c r="BI17" s="54">
        <v>19</v>
      </c>
      <c r="BJ17" s="54">
        <v>11</v>
      </c>
      <c r="BK17" s="55">
        <v>1</v>
      </c>
      <c r="BL17" s="55">
        <v>0</v>
      </c>
      <c r="BM17" s="61">
        <f t="shared" si="6"/>
        <v>9.240246406570842</v>
      </c>
      <c r="BN17" s="61"/>
      <c r="BO17" s="56">
        <v>4383</v>
      </c>
    </row>
    <row r="18" spans="1:67" ht="18.75" customHeight="1">
      <c r="A18" s="80" t="s">
        <v>68</v>
      </c>
      <c r="B18" s="51">
        <f t="shared" si="3"/>
        <v>1122</v>
      </c>
      <c r="C18" s="52">
        <f t="shared" si="7"/>
        <v>641</v>
      </c>
      <c r="D18" s="52">
        <f t="shared" si="7"/>
        <v>481</v>
      </c>
      <c r="E18" s="52">
        <f t="shared" si="4"/>
        <v>317</v>
      </c>
      <c r="F18" s="52">
        <f t="shared" si="5"/>
        <v>178</v>
      </c>
      <c r="G18" s="52">
        <f t="shared" si="5"/>
        <v>139</v>
      </c>
      <c r="H18" s="52">
        <v>15</v>
      </c>
      <c r="I18" s="52">
        <v>10</v>
      </c>
      <c r="J18" s="52">
        <v>23</v>
      </c>
      <c r="K18" s="52">
        <v>20</v>
      </c>
      <c r="L18" s="52">
        <v>0</v>
      </c>
      <c r="M18" s="52">
        <v>1</v>
      </c>
      <c r="N18" s="52">
        <v>3</v>
      </c>
      <c r="O18" s="52">
        <v>0</v>
      </c>
      <c r="P18" s="52">
        <v>85</v>
      </c>
      <c r="Q18" s="52">
        <v>80</v>
      </c>
      <c r="R18" s="54">
        <v>18</v>
      </c>
      <c r="S18" s="54">
        <v>6</v>
      </c>
      <c r="T18" s="52">
        <v>12</v>
      </c>
      <c r="U18" s="52">
        <v>8</v>
      </c>
      <c r="V18" s="52">
        <v>2</v>
      </c>
      <c r="W18" s="52">
        <v>0</v>
      </c>
      <c r="X18" s="52">
        <v>0</v>
      </c>
      <c r="Y18" s="52">
        <v>0</v>
      </c>
      <c r="Z18" s="52">
        <v>1</v>
      </c>
      <c r="AA18" s="52">
        <v>3</v>
      </c>
      <c r="AB18" s="52">
        <v>0</v>
      </c>
      <c r="AC18" s="52">
        <v>0</v>
      </c>
      <c r="AD18" s="59" t="s">
        <v>68</v>
      </c>
      <c r="AE18" s="52">
        <v>6</v>
      </c>
      <c r="AF18" s="52">
        <v>6</v>
      </c>
      <c r="AG18" s="52">
        <v>13</v>
      </c>
      <c r="AH18" s="52">
        <v>5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4">
        <v>805</v>
      </c>
      <c r="AP18" s="53">
        <v>463</v>
      </c>
      <c r="AQ18" s="53">
        <v>342</v>
      </c>
      <c r="AR18" s="53">
        <v>130</v>
      </c>
      <c r="AS18" s="53">
        <v>107</v>
      </c>
      <c r="AT18" s="53">
        <v>66</v>
      </c>
      <c r="AU18" s="53">
        <v>61</v>
      </c>
      <c r="AV18" s="53">
        <v>9</v>
      </c>
      <c r="AW18" s="53">
        <v>3</v>
      </c>
      <c r="AX18" s="53">
        <v>25</v>
      </c>
      <c r="AY18" s="53">
        <v>16</v>
      </c>
      <c r="AZ18" s="53">
        <v>2</v>
      </c>
      <c r="BA18" s="52">
        <v>4</v>
      </c>
      <c r="BB18" s="53">
        <v>25</v>
      </c>
      <c r="BC18" s="53">
        <v>22</v>
      </c>
      <c r="BD18" s="59" t="s">
        <v>68</v>
      </c>
      <c r="BE18" s="53">
        <v>144</v>
      </c>
      <c r="BF18" s="53">
        <v>91</v>
      </c>
      <c r="BG18" s="54">
        <v>4</v>
      </c>
      <c r="BH18" s="55">
        <v>0</v>
      </c>
      <c r="BI18" s="53">
        <v>57</v>
      </c>
      <c r="BJ18" s="53">
        <v>38</v>
      </c>
      <c r="BK18" s="55">
        <v>1</v>
      </c>
      <c r="BL18" s="55">
        <v>0</v>
      </c>
      <c r="BM18" s="61">
        <f t="shared" si="6"/>
        <v>9.628421865614005</v>
      </c>
      <c r="BN18" s="61"/>
      <c r="BO18" s="56">
        <v>11653</v>
      </c>
    </row>
    <row r="19" spans="1:67" ht="18.75" customHeight="1">
      <c r="A19" s="80" t="s">
        <v>69</v>
      </c>
      <c r="B19" s="51">
        <f t="shared" si="3"/>
        <v>1055</v>
      </c>
      <c r="C19" s="52">
        <f t="shared" si="7"/>
        <v>668</v>
      </c>
      <c r="D19" s="52">
        <f t="shared" si="7"/>
        <v>387</v>
      </c>
      <c r="E19" s="52">
        <f t="shared" si="4"/>
        <v>335</v>
      </c>
      <c r="F19" s="52">
        <f t="shared" si="5"/>
        <v>189</v>
      </c>
      <c r="G19" s="52">
        <f t="shared" si="5"/>
        <v>146</v>
      </c>
      <c r="H19" s="52">
        <v>8</v>
      </c>
      <c r="I19" s="52">
        <v>11</v>
      </c>
      <c r="J19" s="52">
        <v>12</v>
      </c>
      <c r="K19" s="52">
        <v>13</v>
      </c>
      <c r="L19" s="52">
        <v>0</v>
      </c>
      <c r="M19" s="52">
        <v>0</v>
      </c>
      <c r="N19" s="52">
        <v>1</v>
      </c>
      <c r="O19" s="52">
        <v>0</v>
      </c>
      <c r="P19" s="52">
        <v>89</v>
      </c>
      <c r="Q19" s="52">
        <v>84</v>
      </c>
      <c r="R19" s="54">
        <v>8</v>
      </c>
      <c r="S19" s="54">
        <v>7</v>
      </c>
      <c r="T19" s="52">
        <v>18</v>
      </c>
      <c r="U19" s="52">
        <v>15</v>
      </c>
      <c r="V19" s="52">
        <v>1</v>
      </c>
      <c r="W19" s="52">
        <v>0</v>
      </c>
      <c r="X19" s="52">
        <v>0</v>
      </c>
      <c r="Y19" s="52">
        <v>0</v>
      </c>
      <c r="Z19" s="52">
        <v>0</v>
      </c>
      <c r="AA19" s="52">
        <v>1</v>
      </c>
      <c r="AB19" s="52">
        <v>0</v>
      </c>
      <c r="AC19" s="52">
        <v>0</v>
      </c>
      <c r="AD19" s="59" t="s">
        <v>69</v>
      </c>
      <c r="AE19" s="52">
        <v>41</v>
      </c>
      <c r="AF19" s="52">
        <v>8</v>
      </c>
      <c r="AG19" s="52">
        <v>11</v>
      </c>
      <c r="AH19" s="52">
        <v>7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4">
        <v>720</v>
      </c>
      <c r="AP19" s="53">
        <v>479</v>
      </c>
      <c r="AQ19" s="53">
        <v>241</v>
      </c>
      <c r="AR19" s="53">
        <v>153</v>
      </c>
      <c r="AS19" s="53">
        <v>98</v>
      </c>
      <c r="AT19" s="53">
        <v>69</v>
      </c>
      <c r="AU19" s="53">
        <v>30</v>
      </c>
      <c r="AV19" s="53">
        <v>7</v>
      </c>
      <c r="AW19" s="53">
        <v>2</v>
      </c>
      <c r="AX19" s="53">
        <v>14</v>
      </c>
      <c r="AY19" s="53">
        <v>7</v>
      </c>
      <c r="AZ19" s="53">
        <v>9</v>
      </c>
      <c r="BA19" s="52">
        <v>0</v>
      </c>
      <c r="BB19" s="53">
        <v>18</v>
      </c>
      <c r="BC19" s="53">
        <v>18</v>
      </c>
      <c r="BD19" s="59" t="s">
        <v>69</v>
      </c>
      <c r="BE19" s="53">
        <v>162</v>
      </c>
      <c r="BF19" s="53">
        <v>60</v>
      </c>
      <c r="BG19" s="55">
        <v>0</v>
      </c>
      <c r="BH19" s="54">
        <v>0</v>
      </c>
      <c r="BI19" s="53">
        <v>47</v>
      </c>
      <c r="BJ19" s="53">
        <v>26</v>
      </c>
      <c r="BK19" s="55">
        <v>0</v>
      </c>
      <c r="BL19" s="55">
        <v>0</v>
      </c>
      <c r="BM19" s="61">
        <f t="shared" si="6"/>
        <v>10.131566311341592</v>
      </c>
      <c r="BN19" s="61"/>
      <c r="BO19" s="56">
        <v>10413</v>
      </c>
    </row>
    <row r="20" spans="1:67" ht="18.75" customHeight="1">
      <c r="A20" s="80" t="s">
        <v>70</v>
      </c>
      <c r="B20" s="51">
        <f t="shared" si="3"/>
        <v>1524</v>
      </c>
      <c r="C20" s="52">
        <f t="shared" si="7"/>
        <v>901</v>
      </c>
      <c r="D20" s="52">
        <f t="shared" si="7"/>
        <v>623</v>
      </c>
      <c r="E20" s="52">
        <f t="shared" si="4"/>
        <v>269</v>
      </c>
      <c r="F20" s="52">
        <f t="shared" si="5"/>
        <v>136</v>
      </c>
      <c r="G20" s="52">
        <f t="shared" si="5"/>
        <v>133</v>
      </c>
      <c r="H20" s="52">
        <v>13</v>
      </c>
      <c r="I20" s="52">
        <v>5</v>
      </c>
      <c r="J20" s="52">
        <v>16</v>
      </c>
      <c r="K20" s="52">
        <v>18</v>
      </c>
      <c r="L20" s="52">
        <v>0</v>
      </c>
      <c r="M20" s="52">
        <v>1</v>
      </c>
      <c r="N20" s="52">
        <v>1</v>
      </c>
      <c r="O20" s="52">
        <v>1</v>
      </c>
      <c r="P20" s="52">
        <v>58</v>
      </c>
      <c r="Q20" s="52">
        <v>70</v>
      </c>
      <c r="R20" s="54">
        <v>22</v>
      </c>
      <c r="S20" s="54">
        <v>9</v>
      </c>
      <c r="T20" s="52">
        <v>6</v>
      </c>
      <c r="U20" s="52">
        <v>7</v>
      </c>
      <c r="V20" s="52">
        <v>0</v>
      </c>
      <c r="W20" s="52">
        <v>0</v>
      </c>
      <c r="X20" s="52">
        <v>0</v>
      </c>
      <c r="Y20" s="52">
        <v>0</v>
      </c>
      <c r="Z20" s="52">
        <v>2</v>
      </c>
      <c r="AA20" s="52">
        <v>3</v>
      </c>
      <c r="AB20" s="52">
        <v>0</v>
      </c>
      <c r="AC20" s="52">
        <v>0</v>
      </c>
      <c r="AD20" s="59" t="s">
        <v>70</v>
      </c>
      <c r="AE20" s="52">
        <v>8</v>
      </c>
      <c r="AF20" s="52">
        <v>11</v>
      </c>
      <c r="AG20" s="52">
        <v>10</v>
      </c>
      <c r="AH20" s="52">
        <v>8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4">
        <v>1255</v>
      </c>
      <c r="AP20" s="53">
        <v>765</v>
      </c>
      <c r="AQ20" s="53">
        <v>490</v>
      </c>
      <c r="AR20" s="53">
        <v>232</v>
      </c>
      <c r="AS20" s="53">
        <v>200</v>
      </c>
      <c r="AT20" s="53">
        <v>101</v>
      </c>
      <c r="AU20" s="53">
        <v>64</v>
      </c>
      <c r="AV20" s="53">
        <v>7</v>
      </c>
      <c r="AW20" s="54">
        <v>4</v>
      </c>
      <c r="AX20" s="53">
        <v>30</v>
      </c>
      <c r="AY20" s="53">
        <v>8</v>
      </c>
      <c r="AZ20" s="53">
        <v>17</v>
      </c>
      <c r="BA20" s="52">
        <v>6</v>
      </c>
      <c r="BB20" s="53">
        <v>19</v>
      </c>
      <c r="BC20" s="53">
        <v>12</v>
      </c>
      <c r="BD20" s="59" t="s">
        <v>70</v>
      </c>
      <c r="BE20" s="53">
        <v>261</v>
      </c>
      <c r="BF20" s="54">
        <v>124</v>
      </c>
      <c r="BG20" s="55">
        <v>2</v>
      </c>
      <c r="BH20" s="55">
        <v>3</v>
      </c>
      <c r="BI20" s="54">
        <v>93</v>
      </c>
      <c r="BJ20" s="54">
        <v>68</v>
      </c>
      <c r="BK20" s="55">
        <v>3</v>
      </c>
      <c r="BL20" s="55">
        <v>1</v>
      </c>
      <c r="BM20" s="61">
        <f t="shared" si="6"/>
        <v>9.591541317892883</v>
      </c>
      <c r="BN20" s="61"/>
      <c r="BO20" s="56">
        <v>15889</v>
      </c>
    </row>
    <row r="21" spans="1:67" ht="18.75" customHeight="1">
      <c r="A21" s="80" t="s">
        <v>71</v>
      </c>
      <c r="B21" s="51">
        <f t="shared" si="3"/>
        <v>645</v>
      </c>
      <c r="C21" s="52">
        <f t="shared" si="7"/>
        <v>402</v>
      </c>
      <c r="D21" s="52">
        <f t="shared" si="7"/>
        <v>243</v>
      </c>
      <c r="E21" s="52">
        <f t="shared" si="4"/>
        <v>135</v>
      </c>
      <c r="F21" s="52">
        <f t="shared" si="5"/>
        <v>78</v>
      </c>
      <c r="G21" s="52">
        <f t="shared" si="5"/>
        <v>57</v>
      </c>
      <c r="H21" s="52">
        <v>5</v>
      </c>
      <c r="I21" s="52">
        <v>4</v>
      </c>
      <c r="J21" s="52">
        <v>7</v>
      </c>
      <c r="K21" s="52">
        <v>5</v>
      </c>
      <c r="L21" s="52">
        <v>0</v>
      </c>
      <c r="M21" s="52">
        <v>1</v>
      </c>
      <c r="N21" s="52">
        <v>0</v>
      </c>
      <c r="O21" s="52">
        <v>0</v>
      </c>
      <c r="P21" s="52">
        <v>40</v>
      </c>
      <c r="Q21" s="52">
        <v>23</v>
      </c>
      <c r="R21" s="54">
        <v>10</v>
      </c>
      <c r="S21" s="54">
        <v>4</v>
      </c>
      <c r="T21" s="52">
        <v>5</v>
      </c>
      <c r="U21" s="52">
        <v>7</v>
      </c>
      <c r="V21" s="52">
        <v>0</v>
      </c>
      <c r="W21" s="52">
        <v>0</v>
      </c>
      <c r="X21" s="52">
        <v>0</v>
      </c>
      <c r="Y21" s="52">
        <v>1</v>
      </c>
      <c r="Z21" s="52">
        <v>1</v>
      </c>
      <c r="AA21" s="52">
        <v>0</v>
      </c>
      <c r="AB21" s="52">
        <v>0</v>
      </c>
      <c r="AC21" s="52">
        <v>0</v>
      </c>
      <c r="AD21" s="59" t="s">
        <v>71</v>
      </c>
      <c r="AE21" s="52">
        <v>4</v>
      </c>
      <c r="AF21" s="52">
        <v>5</v>
      </c>
      <c r="AG21" s="52">
        <v>6</v>
      </c>
      <c r="AH21" s="52">
        <v>7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4">
        <v>510</v>
      </c>
      <c r="AP21" s="53">
        <v>324</v>
      </c>
      <c r="AQ21" s="53">
        <v>186</v>
      </c>
      <c r="AR21" s="53">
        <v>87</v>
      </c>
      <c r="AS21" s="53">
        <v>76</v>
      </c>
      <c r="AT21" s="53">
        <v>45</v>
      </c>
      <c r="AU21" s="53">
        <v>21</v>
      </c>
      <c r="AV21" s="53">
        <v>4</v>
      </c>
      <c r="AW21" s="52">
        <v>3</v>
      </c>
      <c r="AX21" s="53">
        <v>10</v>
      </c>
      <c r="AY21" s="53">
        <v>10</v>
      </c>
      <c r="AZ21" s="53">
        <v>1</v>
      </c>
      <c r="BA21" s="54">
        <v>0</v>
      </c>
      <c r="BB21" s="53">
        <v>10</v>
      </c>
      <c r="BC21" s="54">
        <v>7</v>
      </c>
      <c r="BD21" s="59" t="s">
        <v>71</v>
      </c>
      <c r="BE21" s="54">
        <v>123</v>
      </c>
      <c r="BF21" s="54">
        <v>47</v>
      </c>
      <c r="BG21" s="55">
        <v>1</v>
      </c>
      <c r="BH21" s="55">
        <v>0</v>
      </c>
      <c r="BI21" s="54">
        <v>42</v>
      </c>
      <c r="BJ21" s="54">
        <v>22</v>
      </c>
      <c r="BK21" s="55">
        <v>1</v>
      </c>
      <c r="BL21" s="55">
        <v>0</v>
      </c>
      <c r="BM21" s="61">
        <f t="shared" si="6"/>
        <v>10.103383458646617</v>
      </c>
      <c r="BN21" s="61"/>
      <c r="BO21" s="56">
        <v>6384</v>
      </c>
    </row>
    <row r="22" spans="1:67" ht="18.75" customHeight="1">
      <c r="A22" s="80" t="s">
        <v>72</v>
      </c>
      <c r="B22" s="51">
        <f t="shared" si="3"/>
        <v>531</v>
      </c>
      <c r="C22" s="52">
        <f t="shared" si="7"/>
        <v>321</v>
      </c>
      <c r="D22" s="52">
        <f t="shared" si="7"/>
        <v>210</v>
      </c>
      <c r="E22" s="52">
        <f t="shared" si="4"/>
        <v>117</v>
      </c>
      <c r="F22" s="52">
        <f t="shared" si="5"/>
        <v>63</v>
      </c>
      <c r="G22" s="52">
        <f t="shared" si="5"/>
        <v>54</v>
      </c>
      <c r="H22" s="52">
        <v>6</v>
      </c>
      <c r="I22" s="52">
        <v>3</v>
      </c>
      <c r="J22" s="52">
        <v>2</v>
      </c>
      <c r="K22" s="52">
        <v>5</v>
      </c>
      <c r="L22" s="52">
        <v>1</v>
      </c>
      <c r="M22" s="52">
        <v>0</v>
      </c>
      <c r="N22" s="52">
        <v>1</v>
      </c>
      <c r="O22" s="52">
        <v>0</v>
      </c>
      <c r="P22" s="52">
        <v>40</v>
      </c>
      <c r="Q22" s="52">
        <v>35</v>
      </c>
      <c r="R22" s="54">
        <v>6</v>
      </c>
      <c r="S22" s="54">
        <v>1</v>
      </c>
      <c r="T22" s="52">
        <v>3</v>
      </c>
      <c r="U22" s="52">
        <v>2</v>
      </c>
      <c r="V22" s="52">
        <v>0</v>
      </c>
      <c r="W22" s="52">
        <v>0</v>
      </c>
      <c r="X22" s="52">
        <v>0</v>
      </c>
      <c r="Y22" s="52">
        <v>0</v>
      </c>
      <c r="Z22" s="52">
        <v>1</v>
      </c>
      <c r="AA22" s="52">
        <v>1</v>
      </c>
      <c r="AB22" s="52">
        <v>0</v>
      </c>
      <c r="AC22" s="52">
        <v>0</v>
      </c>
      <c r="AD22" s="59" t="s">
        <v>72</v>
      </c>
      <c r="AE22" s="52">
        <v>0</v>
      </c>
      <c r="AF22" s="52">
        <v>2</v>
      </c>
      <c r="AG22" s="52">
        <v>3</v>
      </c>
      <c r="AH22" s="52">
        <v>5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4">
        <v>414</v>
      </c>
      <c r="AP22" s="53">
        <v>258</v>
      </c>
      <c r="AQ22" s="53">
        <v>156</v>
      </c>
      <c r="AR22" s="53">
        <v>73</v>
      </c>
      <c r="AS22" s="53">
        <v>41</v>
      </c>
      <c r="AT22" s="53">
        <v>16</v>
      </c>
      <c r="AU22" s="53">
        <v>17</v>
      </c>
      <c r="AV22" s="53">
        <v>2</v>
      </c>
      <c r="AW22" s="54">
        <v>2</v>
      </c>
      <c r="AX22" s="53">
        <v>12</v>
      </c>
      <c r="AY22" s="53">
        <v>8</v>
      </c>
      <c r="AZ22" s="53">
        <v>3</v>
      </c>
      <c r="BA22" s="54">
        <v>2</v>
      </c>
      <c r="BB22" s="53">
        <v>14</v>
      </c>
      <c r="BC22" s="54">
        <v>22</v>
      </c>
      <c r="BD22" s="59" t="s">
        <v>72</v>
      </c>
      <c r="BE22" s="53">
        <v>110</v>
      </c>
      <c r="BF22" s="54">
        <v>46</v>
      </c>
      <c r="BG22" s="55">
        <v>2</v>
      </c>
      <c r="BH22" s="55">
        <v>0</v>
      </c>
      <c r="BI22" s="54">
        <v>24</v>
      </c>
      <c r="BJ22" s="54">
        <v>18</v>
      </c>
      <c r="BK22" s="55">
        <v>2</v>
      </c>
      <c r="BL22" s="55">
        <v>0</v>
      </c>
      <c r="BM22" s="61">
        <f t="shared" si="6"/>
        <v>8.753709198813056</v>
      </c>
      <c r="BN22" s="61"/>
      <c r="BO22" s="56">
        <v>6066</v>
      </c>
    </row>
    <row r="23" spans="1:56" ht="18.75" customHeight="1">
      <c r="A23" s="34"/>
      <c r="B23" s="10"/>
      <c r="C23" s="11"/>
      <c r="D23" s="11"/>
      <c r="E23" s="12"/>
      <c r="F23" s="12"/>
      <c r="G23" s="1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3"/>
      <c r="S23" s="13"/>
      <c r="T23" s="11"/>
      <c r="U23" s="11"/>
      <c r="V23" s="11"/>
      <c r="W23" s="11"/>
      <c r="X23" s="11"/>
      <c r="Y23" s="48"/>
      <c r="Z23" s="48"/>
      <c r="AA23" s="11"/>
      <c r="AB23" s="11"/>
      <c r="AC23" s="11"/>
      <c r="AD23" s="34"/>
      <c r="AE23" s="11"/>
      <c r="AF23" s="11"/>
      <c r="AG23" s="11"/>
      <c r="AH23" s="11"/>
      <c r="AI23" s="11"/>
      <c r="AJ23" s="11"/>
      <c r="AK23" s="11"/>
      <c r="AL23" s="11"/>
      <c r="AM23" s="11"/>
      <c r="AN23" s="36"/>
      <c r="BD23" s="34"/>
    </row>
    <row r="24" spans="1:56" ht="18.75" customHeight="1">
      <c r="A24" s="21"/>
      <c r="B24" s="10"/>
      <c r="C24" s="11"/>
      <c r="D24" s="11"/>
      <c r="E24" s="12"/>
      <c r="F24" s="12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3"/>
      <c r="S24" s="1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2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5"/>
      <c r="BD24" s="21"/>
    </row>
    <row r="25" spans="1:56" ht="18.75" customHeight="1">
      <c r="A25" s="21"/>
      <c r="B25" s="10"/>
      <c r="C25" s="11"/>
      <c r="D25" s="11"/>
      <c r="E25" s="12"/>
      <c r="F25" s="12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3"/>
      <c r="S25" s="1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37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BD25" s="37"/>
    </row>
    <row r="26" spans="1:56" ht="18.75" customHeight="1">
      <c r="A26" s="21"/>
      <c r="B26" s="10"/>
      <c r="C26" s="11"/>
      <c r="D26" s="11"/>
      <c r="E26" s="12"/>
      <c r="F26" s="12"/>
      <c r="G26" s="1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3"/>
      <c r="S26" s="1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37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BD26" s="37"/>
    </row>
    <row r="27" spans="1:56" ht="18.75" customHeight="1">
      <c r="A27" s="21"/>
      <c r="B27" s="10"/>
      <c r="C27" s="11"/>
      <c r="D27" s="11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3"/>
      <c r="S27" s="1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37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BD27" s="38"/>
    </row>
    <row r="28" spans="1:56" ht="19.5" customHeight="1" thickBot="1">
      <c r="A28" s="4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5"/>
      <c r="S28" s="1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9"/>
      <c r="AE28" s="3"/>
      <c r="AF28" s="3"/>
      <c r="AG28" s="3"/>
      <c r="AH28" s="3"/>
      <c r="AI28" s="3"/>
      <c r="AJ28" s="3"/>
      <c r="AK28" s="3"/>
      <c r="AL28" s="3"/>
      <c r="AM28" s="3"/>
      <c r="BD28" s="39"/>
    </row>
    <row r="29" spans="1:66" s="7" customFormat="1" ht="13.5" customHeight="1">
      <c r="A29" s="23" t="s">
        <v>21</v>
      </c>
      <c r="N29" s="24" t="s">
        <v>51</v>
      </c>
      <c r="Q29" s="24"/>
      <c r="R29" s="16"/>
      <c r="S29" s="16"/>
      <c r="V29" s="40"/>
      <c r="W29" s="40"/>
      <c r="AD29" s="23" t="s">
        <v>21</v>
      </c>
      <c r="AN29" s="41"/>
      <c r="AO29" s="41"/>
      <c r="AP29" s="41"/>
      <c r="AQ29" s="41"/>
      <c r="AR29" s="46" t="s">
        <v>51</v>
      </c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23" t="s">
        <v>21</v>
      </c>
      <c r="BE29" s="41"/>
      <c r="BF29" s="41"/>
      <c r="BG29" s="41"/>
      <c r="BH29" s="41"/>
      <c r="BI29" s="41"/>
      <c r="BJ29" s="41"/>
      <c r="BK29" s="41"/>
      <c r="BL29" s="41"/>
      <c r="BM29" s="41"/>
      <c r="BN29" s="41"/>
    </row>
    <row r="30" spans="1:56" s="7" customFormat="1" ht="13.5" customHeight="1">
      <c r="A30" s="9" t="s">
        <v>46</v>
      </c>
      <c r="N30" s="7" t="s">
        <v>52</v>
      </c>
      <c r="R30" s="16"/>
      <c r="S30" s="16"/>
      <c r="V30" s="8"/>
      <c r="W30" s="8"/>
      <c r="AD30" s="9" t="s">
        <v>46</v>
      </c>
      <c r="AN30" s="8"/>
      <c r="AR30" s="7" t="s">
        <v>52</v>
      </c>
      <c r="BD30" s="9" t="s">
        <v>46</v>
      </c>
    </row>
    <row r="31" spans="1:56" s="7" customFormat="1" ht="13.5" customHeight="1">
      <c r="A31" s="44" t="s">
        <v>47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3"/>
      <c r="P31" s="23"/>
      <c r="R31" s="16"/>
      <c r="S31" s="16"/>
      <c r="V31" s="8"/>
      <c r="W31" s="8"/>
      <c r="AD31" s="44" t="s">
        <v>47</v>
      </c>
      <c r="AN31" s="8"/>
      <c r="BD31" s="44" t="s">
        <v>47</v>
      </c>
    </row>
    <row r="32" spans="1:56" s="7" customFormat="1" ht="13.5" customHeight="1">
      <c r="A32" s="44" t="s">
        <v>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3"/>
      <c r="P32" s="23"/>
      <c r="R32" s="16"/>
      <c r="S32" s="16"/>
      <c r="V32" s="8"/>
      <c r="W32" s="8"/>
      <c r="AD32" s="44" t="s">
        <v>48</v>
      </c>
      <c r="AN32" s="8"/>
      <c r="BD32" s="44" t="s">
        <v>48</v>
      </c>
    </row>
    <row r="33" spans="1:56" ht="12" customHeight="1">
      <c r="A33" s="78" t="s">
        <v>22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45"/>
      <c r="O33" s="42"/>
      <c r="P33" s="42"/>
      <c r="AD33" s="22" t="s">
        <v>53</v>
      </c>
      <c r="BD33" s="22" t="s">
        <v>53</v>
      </c>
    </row>
    <row r="34" ht="19.5" customHeight="1">
      <c r="A34" s="1" t="s">
        <v>49</v>
      </c>
    </row>
  </sheetData>
  <sheetProtection/>
  <mergeCells count="62">
    <mergeCell ref="BM4:BN4"/>
    <mergeCell ref="AB4:AC4"/>
    <mergeCell ref="BB4:BC4"/>
    <mergeCell ref="A33:M33"/>
    <mergeCell ref="BD5:BD8"/>
    <mergeCell ref="B5:M5"/>
    <mergeCell ref="E6:M6"/>
    <mergeCell ref="N5:AC5"/>
    <mergeCell ref="N6:AC6"/>
    <mergeCell ref="AZ7:BA7"/>
    <mergeCell ref="AO6:BA6"/>
    <mergeCell ref="AO5:BA5"/>
    <mergeCell ref="BB7:BC7"/>
    <mergeCell ref="AR7:AS7"/>
    <mergeCell ref="AT7:AU7"/>
    <mergeCell ref="AV7:AW7"/>
    <mergeCell ref="AX7:AY7"/>
    <mergeCell ref="AO7:AQ7"/>
    <mergeCell ref="BM5:BN8"/>
    <mergeCell ref="BE7:BF7"/>
    <mergeCell ref="BG7:BH7"/>
    <mergeCell ref="BI7:BJ7"/>
    <mergeCell ref="BK7:BL7"/>
    <mergeCell ref="BE6:BL6"/>
    <mergeCell ref="BE5:BL5"/>
    <mergeCell ref="AK7:AL7"/>
    <mergeCell ref="AM7:AN7"/>
    <mergeCell ref="Z7:AA7"/>
    <mergeCell ref="AB7:AC7"/>
    <mergeCell ref="AE7:AF7"/>
    <mergeCell ref="AG7:AH7"/>
    <mergeCell ref="AD5:AD8"/>
    <mergeCell ref="AE5:AN5"/>
    <mergeCell ref="AE6:AN6"/>
    <mergeCell ref="AI7:AJ7"/>
    <mergeCell ref="X7:Y7"/>
    <mergeCell ref="V7:W7"/>
    <mergeCell ref="P7:Q7"/>
    <mergeCell ref="R7:S7"/>
    <mergeCell ref="T7:U7"/>
    <mergeCell ref="BM16:BN16"/>
    <mergeCell ref="BM9:BN9"/>
    <mergeCell ref="BM10:BN10"/>
    <mergeCell ref="BM11:BN11"/>
    <mergeCell ref="BM12:BN12"/>
    <mergeCell ref="A5:A8"/>
    <mergeCell ref="J7:K7"/>
    <mergeCell ref="L7:M7"/>
    <mergeCell ref="N7:O7"/>
    <mergeCell ref="E7:G7"/>
    <mergeCell ref="B6:D7"/>
    <mergeCell ref="H7:I7"/>
    <mergeCell ref="AA1:AC1"/>
    <mergeCell ref="BM21:BN21"/>
    <mergeCell ref="BM22:BN22"/>
    <mergeCell ref="BM17:BN17"/>
    <mergeCell ref="BM18:BN18"/>
    <mergeCell ref="BM19:BN19"/>
    <mergeCell ref="BM20:BN20"/>
    <mergeCell ref="BM13:BN13"/>
    <mergeCell ref="BM14:BN14"/>
    <mergeCell ref="BM15:BN15"/>
  </mergeCells>
  <printOptions/>
  <pageMargins left="0.5905511811023623" right="1.2598425196850394" top="0.3937007874015748" bottom="0.39" header="0.2" footer="0.18"/>
  <pageSetup horizontalDpi="360" verticalDpi="360" orientation="portrait" paperSize="9" r:id="rId1"/>
  <colBreaks count="4" manualBreakCount="4">
    <brk id="13" max="37" man="1"/>
    <brk id="29" max="37" man="1"/>
    <brk id="43" max="37" man="1"/>
    <brk id="55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ac8862</cp:lastModifiedBy>
  <cp:lastPrinted>2015-09-23T09:42:36Z</cp:lastPrinted>
  <dcterms:created xsi:type="dcterms:W3CDTF">2005-11-23T06:23:33Z</dcterms:created>
  <dcterms:modified xsi:type="dcterms:W3CDTF">2018-10-01T02:00:54Z</dcterms:modified>
  <cp:category/>
  <cp:version/>
  <cp:contentType/>
  <cp:contentStatus/>
</cp:coreProperties>
</file>