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3810" tabRatio="606" activeTab="0"/>
  </bookViews>
  <sheets>
    <sheet name="表十一" sheetId="1" r:id="rId1"/>
  </sheets>
  <definedNames>
    <definedName name="_xlnm.Print_Area" localSheetId="0">'表十一'!$A$1:$U$87</definedName>
  </definedNames>
  <calcPr fullCalcOnLoad="1"/>
</workbook>
</file>

<file path=xl/sharedStrings.xml><?xml version="1.0" encoding="utf-8"?>
<sst xmlns="http://schemas.openxmlformats.org/spreadsheetml/2006/main" count="227" uniqueCount="102">
  <si>
    <t>單位：人</t>
  </si>
  <si>
    <t>男</t>
  </si>
  <si>
    <t>女</t>
  </si>
  <si>
    <r>
      <t>80</t>
    </r>
    <r>
      <rPr>
        <sz val="9"/>
        <rFont val="華康中黑體"/>
        <family val="3"/>
      </rPr>
      <t>歲以上</t>
    </r>
  </si>
  <si>
    <r>
      <t xml:space="preserve">0-4 </t>
    </r>
    <r>
      <rPr>
        <sz val="9"/>
        <rFont val="華康中黑體"/>
        <family val="3"/>
      </rPr>
      <t>歲</t>
    </r>
  </si>
  <si>
    <t>Grand Total</t>
  </si>
  <si>
    <t>0-4
Years</t>
  </si>
  <si>
    <t>5-9
Years</t>
  </si>
  <si>
    <t>10-14
Years</t>
  </si>
  <si>
    <t>15-19
Years</t>
  </si>
  <si>
    <t>20-24
Years</t>
  </si>
  <si>
    <t>25-29
Years</t>
  </si>
  <si>
    <t>30-34
Years</t>
  </si>
  <si>
    <t>35-39
Years</t>
  </si>
  <si>
    <t>40~44
Years</t>
  </si>
  <si>
    <t>45~49
Years</t>
  </si>
  <si>
    <t>55~59
Years</t>
  </si>
  <si>
    <t>60~64
Years</t>
  </si>
  <si>
    <t>65~69
Years</t>
  </si>
  <si>
    <t>70~74
Years</t>
  </si>
  <si>
    <t>75~79
Years</t>
  </si>
  <si>
    <t>計</t>
  </si>
  <si>
    <t>Total</t>
  </si>
  <si>
    <t>Male</t>
  </si>
  <si>
    <t>Female</t>
  </si>
  <si>
    <t>花蓮市</t>
  </si>
  <si>
    <t>Hualien</t>
  </si>
  <si>
    <t>鳳林鎮</t>
  </si>
  <si>
    <t>Fenglin</t>
  </si>
  <si>
    <t>玉里鎮</t>
  </si>
  <si>
    <t>Yuli</t>
  </si>
  <si>
    <t>新城鄉</t>
  </si>
  <si>
    <t>Shincheng</t>
  </si>
  <si>
    <t>吉安鄉</t>
  </si>
  <si>
    <t xml:space="preserve">Jian </t>
  </si>
  <si>
    <t>壽豐鄉</t>
  </si>
  <si>
    <t>Shoufeng</t>
  </si>
  <si>
    <t>光復鄉</t>
  </si>
  <si>
    <t>Guangfu</t>
  </si>
  <si>
    <t>豐濱鄉</t>
  </si>
  <si>
    <t xml:space="preserve">Fengbin </t>
  </si>
  <si>
    <t>瑞穗鄉</t>
  </si>
  <si>
    <t>Rueisuei</t>
  </si>
  <si>
    <t>富里鄉</t>
  </si>
  <si>
    <t>Fuli</t>
  </si>
  <si>
    <t>秀林鄉</t>
  </si>
  <si>
    <t>Shioulin</t>
  </si>
  <si>
    <t>萬榮鄉</t>
  </si>
  <si>
    <t>Wanrung</t>
  </si>
  <si>
    <t>卓溪鄉</t>
  </si>
  <si>
    <t>Juoshi</t>
  </si>
  <si>
    <t>資料來源：本府民政處  1222-02-03-2</t>
  </si>
  <si>
    <t>Source：Prepared according to Form 1222-02-03-2 by Civil Affairs Department.</t>
  </si>
  <si>
    <t>總　計</t>
  </si>
  <si>
    <t>九　十年底</t>
  </si>
  <si>
    <t>九十二年底</t>
  </si>
  <si>
    <t>九十三年底</t>
  </si>
  <si>
    <t>End of 2006</t>
  </si>
  <si>
    <t>End of 2007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</si>
  <si>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Person</t>
    </r>
  </si>
  <si>
    <t>年底別及地區</t>
  </si>
  <si>
    <t>性別</t>
  </si>
  <si>
    <r>
      <t>5-9</t>
    </r>
    <r>
      <rPr>
        <sz val="9"/>
        <rFont val="細明體"/>
        <family val="3"/>
      </rPr>
      <t>歲</t>
    </r>
  </si>
  <si>
    <r>
      <t>10-14</t>
    </r>
    <r>
      <rPr>
        <sz val="9"/>
        <rFont val="細明體"/>
        <family val="3"/>
      </rPr>
      <t>歲</t>
    </r>
  </si>
  <si>
    <r>
      <t>15-19</t>
    </r>
    <r>
      <rPr>
        <sz val="9"/>
        <rFont val="細明體"/>
        <family val="3"/>
      </rPr>
      <t>歲</t>
    </r>
  </si>
  <si>
    <r>
      <t>20-24</t>
    </r>
    <r>
      <rPr>
        <sz val="9"/>
        <rFont val="細明體"/>
        <family val="3"/>
      </rPr>
      <t>歲</t>
    </r>
  </si>
  <si>
    <r>
      <t>25-29</t>
    </r>
    <r>
      <rPr>
        <sz val="9"/>
        <rFont val="細明體"/>
        <family val="3"/>
      </rPr>
      <t>歲</t>
    </r>
  </si>
  <si>
    <r>
      <t>30-34</t>
    </r>
    <r>
      <rPr>
        <sz val="9"/>
        <rFont val="細明體"/>
        <family val="3"/>
      </rPr>
      <t>歲</t>
    </r>
  </si>
  <si>
    <r>
      <t>35-39</t>
    </r>
    <r>
      <rPr>
        <sz val="9"/>
        <rFont val="細明體"/>
        <family val="3"/>
      </rPr>
      <t>歲</t>
    </r>
  </si>
  <si>
    <r>
      <t>40-44</t>
    </r>
    <r>
      <rPr>
        <sz val="9"/>
        <rFont val="細明體"/>
        <family val="3"/>
      </rPr>
      <t>歲</t>
    </r>
  </si>
  <si>
    <r>
      <t>45-49</t>
    </r>
    <r>
      <rPr>
        <sz val="9"/>
        <rFont val="細明體"/>
        <family val="3"/>
      </rPr>
      <t>歲</t>
    </r>
  </si>
  <si>
    <r>
      <t>50-54</t>
    </r>
    <r>
      <rPr>
        <sz val="9"/>
        <rFont val="細明體"/>
        <family val="3"/>
      </rPr>
      <t>歲</t>
    </r>
  </si>
  <si>
    <r>
      <t>55-59</t>
    </r>
    <r>
      <rPr>
        <sz val="9"/>
        <rFont val="細明體"/>
        <family val="3"/>
      </rPr>
      <t>歲</t>
    </r>
  </si>
  <si>
    <r>
      <t>60-64</t>
    </r>
    <r>
      <rPr>
        <sz val="9"/>
        <rFont val="細明體"/>
        <family val="3"/>
      </rPr>
      <t>歲</t>
    </r>
  </si>
  <si>
    <r>
      <t>65-69</t>
    </r>
    <r>
      <rPr>
        <sz val="9"/>
        <rFont val="細明體"/>
        <family val="3"/>
      </rPr>
      <t>歲</t>
    </r>
  </si>
  <si>
    <r>
      <t>70-74</t>
    </r>
    <r>
      <rPr>
        <sz val="9"/>
        <rFont val="細明體"/>
        <family val="3"/>
      </rPr>
      <t>歲</t>
    </r>
  </si>
  <si>
    <r>
      <t>75-79</t>
    </r>
    <r>
      <rPr>
        <sz val="9"/>
        <rFont val="細明體"/>
        <family val="3"/>
      </rPr>
      <t>歲</t>
    </r>
  </si>
  <si>
    <t>End of Year 
&amp;
District</t>
  </si>
  <si>
    <t>Sex</t>
  </si>
  <si>
    <t>50~54
Years</t>
  </si>
  <si>
    <t>80 Years &amp; Over</t>
  </si>
  <si>
    <t>End of 2001</t>
  </si>
  <si>
    <t>Female</t>
  </si>
  <si>
    <t>九十一年底</t>
  </si>
  <si>
    <t>End of 2002</t>
  </si>
  <si>
    <t>End of 2003</t>
  </si>
  <si>
    <t>End of 2004</t>
  </si>
  <si>
    <t>九十四年底</t>
  </si>
  <si>
    <t>Total</t>
  </si>
  <si>
    <t>End of 2005</t>
  </si>
  <si>
    <t>Male</t>
  </si>
  <si>
    <t>Female</t>
  </si>
  <si>
    <t>九十五年底</t>
  </si>
  <si>
    <t>九十六年底</t>
  </si>
  <si>
    <t>九十七年底</t>
  </si>
  <si>
    <t>End of 2008</t>
  </si>
  <si>
    <t>一○三年底</t>
  </si>
  <si>
    <t>Total</t>
  </si>
  <si>
    <t>End of 2014</t>
  </si>
  <si>
    <t xml:space="preserve"> </t>
  </si>
  <si>
    <t>表十一、現住原住民年齡分配</t>
  </si>
  <si>
    <r>
      <t>Table 11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 Resident Indigene by Age Group 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</si>
</sst>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"/>
    <numFmt numFmtId="185" formatCode="0.000000"/>
    <numFmt numFmtId="186" formatCode="0.00000"/>
    <numFmt numFmtId="187" formatCode="0.000"/>
    <numFmt numFmtId="188" formatCode="0.0000"/>
    <numFmt numFmtId="189" formatCode="0.0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0_);_(* \(#,##0.0000\);_(* &quot;-&quot;_);_(@_)"/>
    <numFmt numFmtId="194" formatCode="m&quot;月&quot;d&quot;日&quot;"/>
    <numFmt numFmtId="195" formatCode="#,##0.0"/>
    <numFmt numFmtId="196" formatCode="#,##0;#,##0;&quot;-&quot;_-;"/>
    <numFmt numFmtId="197" formatCode="0.00_ "/>
    <numFmt numFmtId="198" formatCode="#,##0;#,##0;&quot;-&quot;;"/>
    <numFmt numFmtId="199" formatCode="0_);[Red]\(0\)"/>
    <numFmt numFmtId="200" formatCode="#,##0_);[Red]\(#,##0\)"/>
  </numFmts>
  <fonts count="14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16"/>
      <name val="Times New Roman"/>
      <family val="1"/>
    </font>
    <font>
      <sz val="9"/>
      <name val="細明體"/>
      <family val="3"/>
    </font>
    <font>
      <sz val="9"/>
      <color indexed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3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Border="0">
      <alignment vertical="center"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1">
    <xf numFmtId="3" fontId="0" fillId="0" borderId="0" xfId="0" applyAlignment="1">
      <alignment vertical="center"/>
    </xf>
    <xf numFmtId="49" fontId="10" fillId="0" borderId="1" xfId="17" applyNumberFormat="1" applyFont="1" applyBorder="1" applyAlignment="1">
      <alignment horizontal="center" vertical="center" wrapText="1"/>
    </xf>
    <xf numFmtId="49" fontId="10" fillId="0" borderId="2" xfId="17" applyNumberFormat="1" applyFont="1" applyBorder="1" applyAlignment="1">
      <alignment horizontal="center" vertical="center" wrapText="1"/>
    </xf>
    <xf numFmtId="0" fontId="7" fillId="0" borderId="0" xfId="15" applyFont="1" applyBorder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7" fillId="0" borderId="0" xfId="15" applyFont="1" applyBorder="1" applyAlignment="1">
      <alignment horizontal="left" vertical="center"/>
      <protection/>
    </xf>
    <xf numFmtId="0" fontId="7" fillId="0" borderId="0" xfId="15" applyFont="1" applyAlignment="1">
      <alignment horizontal="right" vertical="center"/>
      <protection/>
    </xf>
    <xf numFmtId="0" fontId="7" fillId="0" borderId="0" xfId="15" applyFont="1">
      <alignment vertical="center"/>
      <protection/>
    </xf>
    <xf numFmtId="0" fontId="0" fillId="0" borderId="0" xfId="15">
      <alignment vertical="center"/>
      <protection/>
    </xf>
    <xf numFmtId="0" fontId="7" fillId="0" borderId="0" xfId="15" applyFont="1" applyBorder="1" applyAlignment="1">
      <alignment horizontal="center" vertical="center"/>
      <protection/>
    </xf>
    <xf numFmtId="0" fontId="6" fillId="0" borderId="0" xfId="15" applyFont="1" applyBorder="1" applyAlignment="1">
      <alignment horizontal="center" vertical="center"/>
      <protection/>
    </xf>
    <xf numFmtId="0" fontId="0" fillId="0" borderId="0" xfId="15" applyFont="1">
      <alignment vertical="center"/>
      <protection/>
    </xf>
    <xf numFmtId="0" fontId="0" fillId="0" borderId="0" xfId="15" applyFont="1" applyBorder="1">
      <alignment vertical="center"/>
      <protection/>
    </xf>
    <xf numFmtId="0" fontId="0" fillId="0" borderId="0" xfId="15" applyBorder="1" applyAlignment="1">
      <alignment horizontal="right" vertical="center"/>
      <protection/>
    </xf>
    <xf numFmtId="0" fontId="7" fillId="0" borderId="3" xfId="15" applyFont="1" applyBorder="1" applyAlignment="1">
      <alignment horizontal="centerContinuous" vertical="center" wrapText="1"/>
      <protection/>
    </xf>
    <xf numFmtId="0" fontId="7" fillId="0" borderId="4" xfId="15" applyFont="1" applyBorder="1" applyAlignment="1" quotePrefix="1">
      <alignment horizontal="center" vertical="center"/>
      <protection/>
    </xf>
    <xf numFmtId="0" fontId="0" fillId="0" borderId="4" xfId="15" applyFont="1" applyBorder="1" applyAlignment="1">
      <alignment horizontal="center" vertical="center"/>
      <protection/>
    </xf>
    <xf numFmtId="0" fontId="0" fillId="0" borderId="4" xfId="15" applyFont="1" applyBorder="1" applyAlignment="1" quotePrefix="1">
      <alignment horizontal="center" vertical="center"/>
      <protection/>
    </xf>
    <xf numFmtId="0" fontId="0" fillId="0" borderId="5" xfId="15" applyFont="1" applyBorder="1" applyAlignment="1">
      <alignment horizontal="center" vertical="center"/>
      <protection/>
    </xf>
    <xf numFmtId="0" fontId="0" fillId="0" borderId="3" xfId="15" applyFont="1" applyBorder="1" applyAlignment="1">
      <alignment horizontal="center" vertical="center"/>
      <protection/>
    </xf>
    <xf numFmtId="49" fontId="7" fillId="0" borderId="2" xfId="15" applyNumberFormat="1" applyFont="1" applyBorder="1" applyAlignment="1">
      <alignment horizontal="center" vertical="center" wrapText="1"/>
      <protection/>
    </xf>
    <xf numFmtId="38" fontId="7" fillId="0" borderId="0" xfId="15" applyNumberFormat="1" applyFont="1" applyBorder="1" applyAlignment="1">
      <alignment horizontal="center" vertical="center"/>
      <protection/>
    </xf>
    <xf numFmtId="37" fontId="6" fillId="2" borderId="0" xfId="15" applyNumberFormat="1" applyFont="1" applyFill="1" applyBorder="1" applyAlignment="1">
      <alignment horizontal="center" vertical="center"/>
      <protection/>
    </xf>
    <xf numFmtId="37" fontId="0" fillId="2" borderId="6" xfId="15" applyNumberFormat="1" applyFont="1" applyFill="1" applyBorder="1" applyAlignment="1">
      <alignment horizontal="left" vertical="center"/>
      <protection/>
    </xf>
    <xf numFmtId="198" fontId="0" fillId="2" borderId="7" xfId="15" applyNumberFormat="1" applyFont="1" applyFill="1" applyBorder="1">
      <alignment vertical="center"/>
      <protection/>
    </xf>
    <xf numFmtId="198" fontId="0" fillId="2" borderId="0" xfId="15" applyNumberFormat="1" applyFont="1" applyFill="1" applyBorder="1">
      <alignment vertical="center"/>
      <protection/>
    </xf>
    <xf numFmtId="37" fontId="7" fillId="0" borderId="0" xfId="15" applyNumberFormat="1" applyFont="1" applyBorder="1" applyAlignment="1">
      <alignment horizontal="center" vertical="center"/>
      <protection/>
    </xf>
    <xf numFmtId="37" fontId="6" fillId="0" borderId="0" xfId="15" applyNumberFormat="1" applyFont="1" applyBorder="1" applyAlignment="1">
      <alignment horizontal="center" vertical="center"/>
      <protection/>
    </xf>
    <xf numFmtId="37" fontId="0" fillId="0" borderId="6" xfId="15" applyNumberFormat="1" applyFont="1" applyBorder="1" applyAlignment="1">
      <alignment horizontal="left" vertical="center"/>
      <protection/>
    </xf>
    <xf numFmtId="198" fontId="0" fillId="0" borderId="7" xfId="15" applyNumberFormat="1" applyFont="1" applyFill="1" applyBorder="1">
      <alignment vertical="center"/>
      <protection/>
    </xf>
    <xf numFmtId="198" fontId="0" fillId="0" borderId="0" xfId="15" applyNumberFormat="1" applyFont="1" applyBorder="1">
      <alignment vertical="center"/>
      <protection/>
    </xf>
    <xf numFmtId="37" fontId="0" fillId="0" borderId="0" xfId="15" applyNumberFormat="1" applyFont="1" applyBorder="1" applyAlignment="1">
      <alignment horizontal="center" vertical="center"/>
      <protection/>
    </xf>
    <xf numFmtId="0" fontId="6" fillId="0" borderId="7" xfId="15" applyFont="1" applyBorder="1" applyAlignment="1" quotePrefix="1">
      <alignment horizontal="center" vertical="center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0" xfId="15" applyFont="1" applyBorder="1" applyAlignment="1" quotePrefix="1">
      <alignment horizontal="center" vertical="center"/>
      <protection/>
    </xf>
    <xf numFmtId="37" fontId="0" fillId="0" borderId="0" xfId="15" applyNumberFormat="1" applyFont="1" applyBorder="1" applyAlignment="1">
      <alignment horizontal="left" vertical="center"/>
      <protection/>
    </xf>
    <xf numFmtId="37" fontId="0" fillId="2" borderId="0" xfId="15" applyNumberFormat="1" applyFont="1" applyFill="1" applyBorder="1" applyAlignment="1">
      <alignment horizontal="left" vertical="center"/>
      <protection/>
    </xf>
    <xf numFmtId="0" fontId="0" fillId="0" borderId="0" xfId="15" applyFont="1" applyBorder="1" applyAlignment="1">
      <alignment horizontal="left" vertical="center"/>
      <protection/>
    </xf>
    <xf numFmtId="38" fontId="6" fillId="2" borderId="0" xfId="15" applyNumberFormat="1" applyFont="1" applyFill="1" applyBorder="1" applyAlignment="1">
      <alignment horizontal="center" vertical="center"/>
      <protection/>
    </xf>
    <xf numFmtId="38" fontId="6" fillId="0" borderId="0" xfId="15" applyNumberFormat="1" applyFont="1" applyBorder="1" applyAlignment="1">
      <alignment horizontal="center" vertical="center"/>
      <protection/>
    </xf>
    <xf numFmtId="38" fontId="7" fillId="2" borderId="0" xfId="15" applyNumberFormat="1" applyFont="1" applyFill="1" applyBorder="1" applyAlignment="1">
      <alignment horizontal="center" vertical="center"/>
      <protection/>
    </xf>
    <xf numFmtId="41" fontId="0" fillId="2" borderId="0" xfId="15" applyNumberFormat="1" applyFont="1" applyFill="1" applyBorder="1" applyAlignment="1">
      <alignment horizontal="right" vertical="center" wrapText="1"/>
      <protection/>
    </xf>
    <xf numFmtId="41" fontId="0" fillId="0" borderId="0" xfId="15" applyNumberFormat="1" applyFont="1" applyBorder="1" applyAlignment="1">
      <alignment horizontal="right" vertical="center" wrapText="1"/>
      <protection/>
    </xf>
    <xf numFmtId="41" fontId="0" fillId="2" borderId="7" xfId="15" applyNumberFormat="1" applyFont="1" applyFill="1" applyBorder="1" applyAlignment="1">
      <alignment horizontal="right" vertical="center" wrapText="1"/>
      <protection/>
    </xf>
    <xf numFmtId="41" fontId="0" fillId="0" borderId="7" xfId="15" applyNumberFormat="1" applyFont="1" applyBorder="1" applyAlignment="1">
      <alignment horizontal="right" vertical="center" wrapText="1"/>
      <protection/>
    </xf>
    <xf numFmtId="41" fontId="0" fillId="0" borderId="0" xfId="15" applyNumberFormat="1" applyFont="1" applyBorder="1" applyAlignment="1" applyProtection="1">
      <alignment horizontal="right" vertical="center" wrapText="1"/>
      <protection locked="0"/>
    </xf>
    <xf numFmtId="41" fontId="0" fillId="0" borderId="0" xfId="15" applyNumberFormat="1" applyFont="1" applyBorder="1" applyAlignment="1" applyProtection="1">
      <alignment horizontal="right" vertical="center" wrapText="1"/>
      <protection/>
    </xf>
    <xf numFmtId="41" fontId="0" fillId="2" borderId="0" xfId="15" applyNumberFormat="1" applyFont="1" applyFill="1" applyBorder="1" applyAlignment="1" applyProtection="1">
      <alignment horizontal="right" vertical="center" wrapText="1"/>
      <protection/>
    </xf>
    <xf numFmtId="41" fontId="0" fillId="0" borderId="0" xfId="15" applyNumberFormat="1" applyFont="1" applyFill="1" applyBorder="1" applyAlignment="1">
      <alignment horizontal="right" vertical="center" wrapText="1"/>
      <protection/>
    </xf>
    <xf numFmtId="41" fontId="0" fillId="0" borderId="0" xfId="15" applyNumberFormat="1" applyFont="1" applyFill="1" applyBorder="1" applyAlignment="1" applyProtection="1">
      <alignment horizontal="right" vertical="center" wrapText="1"/>
      <protection locked="0"/>
    </xf>
    <xf numFmtId="0" fontId="7" fillId="0" borderId="8" xfId="15" applyFont="1" applyBorder="1" applyAlignment="1" quotePrefix="1">
      <alignment horizontal="center" vertical="center"/>
      <protection/>
    </xf>
    <xf numFmtId="0" fontId="0" fillId="0" borderId="8" xfId="15" applyFont="1" applyBorder="1" applyAlignment="1">
      <alignment/>
      <protection/>
    </xf>
    <xf numFmtId="0" fontId="0" fillId="0" borderId="9" xfId="15" applyFont="1" applyBorder="1" applyAlignment="1">
      <alignment/>
      <protection/>
    </xf>
    <xf numFmtId="0" fontId="7" fillId="0" borderId="0" xfId="15" applyFont="1" applyBorder="1" applyAlignment="1" quotePrefix="1">
      <alignment horizontal="left" vertical="center"/>
      <protection/>
    </xf>
    <xf numFmtId="37" fontId="0" fillId="0" borderId="0" xfId="15" applyNumberFormat="1" applyFont="1" applyAlignment="1">
      <alignment vertical="center"/>
      <protection/>
    </xf>
    <xf numFmtId="0" fontId="7" fillId="0" borderId="0" xfId="15" applyFont="1" applyBorder="1" applyAlignment="1" quotePrefix="1">
      <alignment horizontal="center" vertical="center"/>
      <protection/>
    </xf>
    <xf numFmtId="198" fontId="0" fillId="0" borderId="0" xfId="15" applyNumberFormat="1" applyFill="1" applyBorder="1">
      <alignment vertical="center"/>
      <protection/>
    </xf>
    <xf numFmtId="0" fontId="7" fillId="0" borderId="0" xfId="15" applyFont="1" applyFill="1" applyBorder="1" applyAlignment="1">
      <alignment vertical="center"/>
      <protection/>
    </xf>
    <xf numFmtId="0" fontId="0" fillId="0" borderId="0" xfId="15" applyFont="1" applyFill="1" applyBorder="1" applyAlignment="1">
      <alignment vertical="center"/>
      <protection/>
    </xf>
    <xf numFmtId="0" fontId="7" fillId="0" borderId="0" xfId="15" applyFont="1" applyFill="1" applyBorder="1" applyAlignment="1">
      <alignment horizontal="right" vertical="center"/>
      <protection/>
    </xf>
    <xf numFmtId="0" fontId="0" fillId="0" borderId="0" xfId="15" applyFill="1" applyBorder="1">
      <alignment vertical="center"/>
      <protection/>
    </xf>
    <xf numFmtId="0" fontId="7" fillId="0" borderId="0" xfId="15" applyFont="1" applyFill="1" applyBorder="1" applyAlignment="1">
      <alignment horizontal="center" vertical="center"/>
      <protection/>
    </xf>
    <xf numFmtId="0" fontId="6" fillId="0" borderId="0" xfId="15" applyFont="1" applyFill="1" applyBorder="1" applyAlignment="1">
      <alignment horizontal="center" vertical="center"/>
      <protection/>
    </xf>
    <xf numFmtId="0" fontId="0" fillId="0" borderId="0" xfId="15" applyFont="1" applyFill="1" applyBorder="1">
      <alignment vertical="center"/>
      <protection/>
    </xf>
    <xf numFmtId="0" fontId="7" fillId="0" borderId="0" xfId="15" applyFont="1" applyFill="1" applyBorder="1" applyAlignment="1">
      <alignment horizontal="lef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7" fillId="0" borderId="0" xfId="15" applyFont="1" applyFill="1" applyBorder="1" applyAlignment="1">
      <alignment horizontal="centerContinuous" vertical="center" wrapText="1"/>
      <protection/>
    </xf>
    <xf numFmtId="0" fontId="6" fillId="0" borderId="0" xfId="15" applyFont="1" applyFill="1" applyBorder="1" applyAlignment="1">
      <alignment horizontal="centerContinuous" vertical="center" wrapText="1"/>
      <protection/>
    </xf>
    <xf numFmtId="0" fontId="0" fillId="0" borderId="0" xfId="15" applyFont="1" applyFill="1" applyBorder="1" applyAlignment="1" quotePrefix="1">
      <alignment horizontal="centerContinuous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Fill="1" applyBorder="1" applyAlignment="1" quotePrefix="1">
      <alignment horizontal="center" vertical="center"/>
      <protection/>
    </xf>
    <xf numFmtId="49" fontId="7" fillId="0" borderId="0" xfId="15" applyNumberFormat="1" applyFont="1" applyFill="1" applyBorder="1" applyAlignment="1">
      <alignment horizontal="center" vertical="center" wrapText="1"/>
      <protection/>
    </xf>
    <xf numFmtId="49" fontId="10" fillId="0" borderId="0" xfId="17" applyNumberFormat="1" applyFont="1" applyFill="1" applyBorder="1" applyAlignment="1">
      <alignment horizontal="center" vertical="center" wrapText="1"/>
    </xf>
    <xf numFmtId="38" fontId="7" fillId="0" borderId="0" xfId="15" applyNumberFormat="1" applyFont="1" applyFill="1" applyBorder="1" applyAlignment="1">
      <alignment horizontal="center" vertical="center"/>
      <protection/>
    </xf>
    <xf numFmtId="38" fontId="6" fillId="0" borderId="0" xfId="15" applyNumberFormat="1" applyFont="1" applyFill="1" applyBorder="1" applyAlignment="1">
      <alignment horizontal="center" vertical="center"/>
      <protection/>
    </xf>
    <xf numFmtId="37" fontId="0" fillId="0" borderId="0" xfId="15" applyNumberFormat="1" applyFont="1" applyFill="1" applyBorder="1" applyAlignment="1">
      <alignment horizontal="left" vertical="center"/>
      <protection/>
    </xf>
    <xf numFmtId="198" fontId="0" fillId="0" borderId="0" xfId="15" applyNumberFormat="1" applyFont="1" applyFill="1" applyBorder="1">
      <alignment vertical="center"/>
      <protection/>
    </xf>
    <xf numFmtId="198" fontId="0" fillId="0" borderId="0" xfId="15" applyNumberFormat="1" applyFont="1" applyFill="1" applyBorder="1" applyProtection="1">
      <alignment vertical="center"/>
      <protection/>
    </xf>
    <xf numFmtId="198" fontId="0" fillId="0" borderId="0" xfId="15" applyNumberFormat="1" applyFont="1" applyFill="1" applyBorder="1" applyProtection="1">
      <alignment vertical="center"/>
      <protection locked="0"/>
    </xf>
    <xf numFmtId="38" fontId="0" fillId="0" borderId="0" xfId="15" applyNumberFormat="1" applyFont="1" applyFill="1" applyBorder="1" applyAlignment="1">
      <alignment horizontal="center" vertical="center"/>
      <protection/>
    </xf>
    <xf numFmtId="38" fontId="0" fillId="0" borderId="0" xfId="15" applyNumberFormat="1" applyFont="1" applyFill="1" applyBorder="1" applyAlignment="1">
      <alignment horizontal="left" vertical="center"/>
      <protection/>
    </xf>
    <xf numFmtId="0" fontId="6" fillId="0" borderId="0" xfId="15" applyFont="1" applyFill="1" applyBorder="1" applyAlignment="1" quotePrefix="1">
      <alignment horizontal="center" vertical="center"/>
      <protection/>
    </xf>
    <xf numFmtId="49" fontId="10" fillId="0" borderId="10" xfId="15" applyNumberFormat="1" applyFont="1" applyBorder="1" applyAlignment="1">
      <alignment horizontal="center" vertical="center"/>
      <protection/>
    </xf>
    <xf numFmtId="49" fontId="10" fillId="0" borderId="1" xfId="15" applyNumberFormat="1" applyFont="1" applyBorder="1" applyAlignment="1">
      <alignment horizontal="center" vertical="center"/>
      <protection/>
    </xf>
    <xf numFmtId="49" fontId="10" fillId="0" borderId="0" xfId="15" applyNumberFormat="1" applyFont="1" applyFill="1" applyBorder="1" applyAlignment="1">
      <alignment horizontal="center" vertical="center"/>
      <protection/>
    </xf>
    <xf numFmtId="49" fontId="13" fillId="0" borderId="0" xfId="15" applyNumberFormat="1" applyFont="1" applyAlignment="1">
      <alignment horizontal="center" vertical="center"/>
      <protection/>
    </xf>
    <xf numFmtId="0" fontId="8" fillId="0" borderId="0" xfId="15" applyFont="1" applyAlignment="1">
      <alignment horizontal="center" vertical="center"/>
      <protection/>
    </xf>
    <xf numFmtId="0" fontId="5" fillId="0" borderId="0" xfId="15" applyFont="1" applyFill="1" applyBorder="1" applyAlignment="1">
      <alignment horizontal="center" vertical="center"/>
      <protection/>
    </xf>
    <xf numFmtId="0" fontId="8" fillId="0" borderId="0" xfId="15" applyFont="1" applyFill="1" applyBorder="1" applyAlignment="1">
      <alignment horizontal="center" vertical="center"/>
      <protection/>
    </xf>
    <xf numFmtId="0" fontId="7" fillId="0" borderId="11" xfId="15" applyFont="1" applyBorder="1" applyAlignment="1">
      <alignment horizontal="center" vertical="center" wrapText="1"/>
      <protection/>
    </xf>
    <xf numFmtId="0" fontId="7" fillId="0" borderId="5" xfId="15" applyFont="1" applyBorder="1" applyAlignment="1">
      <alignment horizontal="center" vertical="center" wrapText="1"/>
      <protection/>
    </xf>
  </cellXfs>
  <cellStyles count="9">
    <cellStyle name="Normal" xfId="0"/>
    <cellStyle name="一般_2-10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view="pageBreakPreview" zoomScaleSheetLayoutView="100" workbookViewId="0" topLeftCell="A1">
      <pane xSplit="1" ySplit="38" topLeftCell="B39" activePane="bottomRight" state="frozen"/>
      <selection pane="topLeft" activeCell="A1" sqref="A1"/>
      <selection pane="topRight" activeCell="B1" sqref="B1"/>
      <selection pane="bottomLeft" activeCell="A39" sqref="A39"/>
      <selection pane="bottomRight" activeCell="L2" sqref="L2:U2"/>
    </sheetView>
  </sheetViews>
  <sheetFormatPr defaultColWidth="9.33203125" defaultRowHeight="20.25" customHeight="1"/>
  <cols>
    <col min="1" max="1" width="16.66015625" style="7" customWidth="1"/>
    <col min="2" max="2" width="5.66015625" style="8" customWidth="1"/>
    <col min="3" max="3" width="7" style="8" customWidth="1"/>
    <col min="4" max="9" width="8.83203125" style="8" customWidth="1"/>
    <col min="10" max="10" width="9" style="8" customWidth="1"/>
    <col min="11" max="11" width="8.5" style="8" customWidth="1"/>
    <col min="12" max="12" width="9.83203125" style="8" customWidth="1"/>
    <col min="13" max="13" width="9.33203125" style="8" customWidth="1"/>
    <col min="14" max="20" width="9.83203125" style="8" customWidth="1"/>
    <col min="21" max="21" width="11.16015625" style="8" customWidth="1"/>
    <col min="22" max="16384" width="9.33203125" style="8" customWidth="1"/>
  </cols>
  <sheetData>
    <row r="1" spans="1:21" s="7" customFormat="1" ht="14.25" customHeight="1">
      <c r="A1" s="3">
        <v>32</v>
      </c>
      <c r="B1" s="3"/>
      <c r="C1" s="3"/>
      <c r="D1" s="4"/>
      <c r="E1" s="4"/>
      <c r="F1" s="4"/>
      <c r="G1" s="4"/>
      <c r="H1" s="4"/>
      <c r="I1" s="4"/>
      <c r="J1" s="4"/>
      <c r="K1" s="3"/>
      <c r="L1" s="5"/>
      <c r="M1" s="4"/>
      <c r="N1" s="4"/>
      <c r="O1" s="4"/>
      <c r="P1" s="4"/>
      <c r="Q1" s="4"/>
      <c r="R1" s="4"/>
      <c r="S1" s="4"/>
      <c r="T1" s="4"/>
      <c r="U1" s="6">
        <v>33</v>
      </c>
    </row>
    <row r="2" spans="1:21" ht="21" customHeight="1">
      <c r="A2" s="85" t="s">
        <v>100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 t="s">
        <v>101</v>
      </c>
      <c r="M2" s="86"/>
      <c r="N2" s="86"/>
      <c r="O2" s="86"/>
      <c r="P2" s="86"/>
      <c r="Q2" s="86"/>
      <c r="R2" s="86"/>
      <c r="S2" s="86"/>
      <c r="T2" s="86"/>
      <c r="U2" s="86"/>
    </row>
    <row r="3" spans="1:21" ht="12" customHeight="1">
      <c r="A3" s="9"/>
      <c r="B3" s="10"/>
      <c r="C3" s="10"/>
      <c r="D3" s="11"/>
      <c r="E3" s="11"/>
      <c r="F3" s="11"/>
      <c r="G3" s="11"/>
      <c r="H3" s="11"/>
      <c r="I3" s="11"/>
      <c r="J3" s="11"/>
      <c r="K3" s="12"/>
      <c r="L3" s="12"/>
      <c r="M3" s="11"/>
      <c r="N3" s="11"/>
      <c r="O3" s="11"/>
      <c r="P3" s="11"/>
      <c r="Q3" s="11"/>
      <c r="R3" s="11"/>
      <c r="S3" s="11"/>
      <c r="T3" s="11"/>
      <c r="U3" s="12"/>
    </row>
    <row r="4" spans="1:21" ht="13.5" customHeight="1" thickBot="1">
      <c r="A4" s="5" t="s">
        <v>0</v>
      </c>
      <c r="B4" s="10"/>
      <c r="C4" s="10"/>
      <c r="D4" s="11"/>
      <c r="E4" s="11"/>
      <c r="F4" s="11"/>
      <c r="G4" s="11"/>
      <c r="H4" s="11"/>
      <c r="I4" s="11"/>
      <c r="J4" s="11"/>
      <c r="K4" s="12"/>
      <c r="L4" s="12"/>
      <c r="M4" s="11"/>
      <c r="N4" s="11"/>
      <c r="O4" s="11"/>
      <c r="P4" s="11"/>
      <c r="Q4" s="11"/>
      <c r="R4" s="11"/>
      <c r="S4" s="11"/>
      <c r="T4" s="11"/>
      <c r="U4" s="13" t="s">
        <v>59</v>
      </c>
    </row>
    <row r="5" spans="1:21" s="11" customFormat="1" ht="34.5" customHeight="1">
      <c r="A5" s="14" t="s">
        <v>60</v>
      </c>
      <c r="B5" s="89" t="s">
        <v>61</v>
      </c>
      <c r="C5" s="90"/>
      <c r="D5" s="15" t="s">
        <v>53</v>
      </c>
      <c r="E5" s="16" t="s">
        <v>4</v>
      </c>
      <c r="F5" s="16" t="s">
        <v>62</v>
      </c>
      <c r="G5" s="16" t="s">
        <v>63</v>
      </c>
      <c r="H5" s="16" t="s">
        <v>64</v>
      </c>
      <c r="I5" s="16" t="s">
        <v>65</v>
      </c>
      <c r="J5" s="17" t="s">
        <v>66</v>
      </c>
      <c r="K5" s="16" t="s">
        <v>67</v>
      </c>
      <c r="L5" s="18" t="s">
        <v>68</v>
      </c>
      <c r="M5" s="16" t="s">
        <v>69</v>
      </c>
      <c r="N5" s="16" t="s">
        <v>70</v>
      </c>
      <c r="O5" s="16" t="s">
        <v>71</v>
      </c>
      <c r="P5" s="16" t="s">
        <v>72</v>
      </c>
      <c r="Q5" s="16" t="s">
        <v>73</v>
      </c>
      <c r="R5" s="16" t="s">
        <v>74</v>
      </c>
      <c r="S5" s="16" t="s">
        <v>75</v>
      </c>
      <c r="T5" s="16" t="s">
        <v>76</v>
      </c>
      <c r="U5" s="19" t="s">
        <v>3</v>
      </c>
    </row>
    <row r="6" spans="1:21" s="11" customFormat="1" ht="36" customHeight="1">
      <c r="A6" s="20" t="s">
        <v>77</v>
      </c>
      <c r="B6" s="82" t="s">
        <v>78</v>
      </c>
      <c r="C6" s="83"/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79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2" t="s">
        <v>80</v>
      </c>
    </row>
    <row r="7" spans="1:21" ht="12.75" customHeight="1" hidden="1">
      <c r="A7" s="21" t="s">
        <v>54</v>
      </c>
      <c r="B7" s="22" t="s">
        <v>21</v>
      </c>
      <c r="C7" s="23" t="s">
        <v>22</v>
      </c>
      <c r="D7" s="24">
        <f>SUM(D8,D9,E7:U7)/2</f>
        <v>85135</v>
      </c>
      <c r="E7" s="25">
        <f aca="true" t="shared" si="0" ref="E7:U7">SUM(E8:E9)</f>
        <v>6457</v>
      </c>
      <c r="F7" s="25">
        <f t="shared" si="0"/>
        <v>6833</v>
      </c>
      <c r="G7" s="25">
        <f t="shared" si="0"/>
        <v>6091</v>
      </c>
      <c r="H7" s="25">
        <f t="shared" si="0"/>
        <v>7162</v>
      </c>
      <c r="I7" s="25">
        <f t="shared" si="0"/>
        <v>7972</v>
      </c>
      <c r="J7" s="25">
        <f t="shared" si="0"/>
        <v>7344</v>
      </c>
      <c r="K7" s="25">
        <f t="shared" si="0"/>
        <v>6931</v>
      </c>
      <c r="L7" s="25">
        <f t="shared" si="0"/>
        <v>7087</v>
      </c>
      <c r="M7" s="25">
        <f t="shared" si="0"/>
        <v>6632</v>
      </c>
      <c r="N7" s="25">
        <f t="shared" si="0"/>
        <v>5523</v>
      </c>
      <c r="O7" s="25">
        <f t="shared" si="0"/>
        <v>4299</v>
      </c>
      <c r="P7" s="25">
        <f t="shared" si="0"/>
        <v>3023</v>
      </c>
      <c r="Q7" s="25">
        <f t="shared" si="0"/>
        <v>3121</v>
      </c>
      <c r="R7" s="25">
        <f t="shared" si="0"/>
        <v>2697</v>
      </c>
      <c r="S7" s="25">
        <f t="shared" si="0"/>
        <v>1959</v>
      </c>
      <c r="T7" s="25">
        <f t="shared" si="0"/>
        <v>1146</v>
      </c>
      <c r="U7" s="25">
        <f t="shared" si="0"/>
        <v>858</v>
      </c>
    </row>
    <row r="8" spans="1:21" ht="12.75" customHeight="1" hidden="1">
      <c r="A8" s="26" t="s">
        <v>81</v>
      </c>
      <c r="B8" s="27" t="s">
        <v>1</v>
      </c>
      <c r="C8" s="28" t="s">
        <v>23</v>
      </c>
      <c r="D8" s="29">
        <f>SUM(E8:U8)</f>
        <v>44856</v>
      </c>
      <c r="E8" s="30">
        <v>3347</v>
      </c>
      <c r="F8" s="30">
        <v>3477</v>
      </c>
      <c r="G8" s="30">
        <v>3122</v>
      </c>
      <c r="H8" s="30">
        <v>3618</v>
      </c>
      <c r="I8" s="30">
        <v>4223</v>
      </c>
      <c r="J8" s="30">
        <v>4089</v>
      </c>
      <c r="K8" s="30">
        <v>4059</v>
      </c>
      <c r="L8" s="30">
        <v>4225</v>
      </c>
      <c r="M8" s="30">
        <v>3759</v>
      </c>
      <c r="N8" s="30">
        <v>3061</v>
      </c>
      <c r="O8" s="30">
        <v>2229</v>
      </c>
      <c r="P8" s="30">
        <v>1446</v>
      </c>
      <c r="Q8" s="30">
        <v>1468</v>
      </c>
      <c r="R8" s="30">
        <v>1227</v>
      </c>
      <c r="S8" s="30">
        <v>819</v>
      </c>
      <c r="T8" s="30">
        <v>407</v>
      </c>
      <c r="U8" s="30">
        <v>280</v>
      </c>
    </row>
    <row r="9" spans="1:21" ht="12.75" customHeight="1" hidden="1">
      <c r="A9" s="21"/>
      <c r="B9" s="27" t="s">
        <v>2</v>
      </c>
      <c r="C9" s="28" t="s">
        <v>82</v>
      </c>
      <c r="D9" s="29">
        <f>SUM(E9:U9)</f>
        <v>40279</v>
      </c>
      <c r="E9" s="30">
        <v>3110</v>
      </c>
      <c r="F9" s="30">
        <v>3356</v>
      </c>
      <c r="G9" s="30">
        <v>2969</v>
      </c>
      <c r="H9" s="30">
        <v>3544</v>
      </c>
      <c r="I9" s="30">
        <v>3749</v>
      </c>
      <c r="J9" s="30">
        <v>3255</v>
      </c>
      <c r="K9" s="30">
        <v>2872</v>
      </c>
      <c r="L9" s="30">
        <v>2862</v>
      </c>
      <c r="M9" s="30">
        <v>2873</v>
      </c>
      <c r="N9" s="30">
        <v>2462</v>
      </c>
      <c r="O9" s="30">
        <v>2070</v>
      </c>
      <c r="P9" s="30">
        <v>1577</v>
      </c>
      <c r="Q9" s="30">
        <v>1653</v>
      </c>
      <c r="R9" s="30">
        <v>1470</v>
      </c>
      <c r="S9" s="30">
        <v>1140</v>
      </c>
      <c r="T9" s="30">
        <v>739</v>
      </c>
      <c r="U9" s="30">
        <v>578</v>
      </c>
    </row>
    <row r="10" spans="1:21" ht="4.5" customHeight="1" hidden="1">
      <c r="A10" s="21"/>
      <c r="B10" s="31"/>
      <c r="C10" s="28"/>
      <c r="D10" s="32"/>
      <c r="E10" s="33"/>
      <c r="F10" s="33"/>
      <c r="G10" s="33"/>
      <c r="H10" s="33"/>
      <c r="I10" s="33"/>
      <c r="J10" s="34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3.5" customHeight="1" hidden="1">
      <c r="A11" s="21" t="s">
        <v>83</v>
      </c>
      <c r="B11" s="22" t="s">
        <v>21</v>
      </c>
      <c r="C11" s="23" t="s">
        <v>22</v>
      </c>
      <c r="D11" s="24">
        <f>SUM(D12,D13,E11:U11)/2</f>
        <v>86759</v>
      </c>
      <c r="E11" s="25">
        <f aca="true" t="shared" si="1" ref="E11:U11">SUM(E12:E13)</f>
        <v>6183</v>
      </c>
      <c r="F11" s="25">
        <f t="shared" si="1"/>
        <v>7068</v>
      </c>
      <c r="G11" s="25">
        <f t="shared" si="1"/>
        <v>6497</v>
      </c>
      <c r="H11" s="25">
        <f t="shared" si="1"/>
        <v>6922</v>
      </c>
      <c r="I11" s="25">
        <f t="shared" si="1"/>
        <v>8062</v>
      </c>
      <c r="J11" s="25">
        <f t="shared" si="1"/>
        <v>7458</v>
      </c>
      <c r="K11" s="25">
        <f t="shared" si="1"/>
        <v>6856</v>
      </c>
      <c r="L11" s="25">
        <f t="shared" si="1"/>
        <v>7039</v>
      </c>
      <c r="M11" s="25">
        <f t="shared" si="1"/>
        <v>6862</v>
      </c>
      <c r="N11" s="25">
        <f t="shared" si="1"/>
        <v>5883</v>
      </c>
      <c r="O11" s="25">
        <f t="shared" si="1"/>
        <v>4551</v>
      </c>
      <c r="P11" s="25">
        <f t="shared" si="1"/>
        <v>3166</v>
      </c>
      <c r="Q11" s="25">
        <f t="shared" si="1"/>
        <v>3226</v>
      </c>
      <c r="R11" s="25">
        <f t="shared" si="1"/>
        <v>2771</v>
      </c>
      <c r="S11" s="25">
        <f t="shared" si="1"/>
        <v>2060</v>
      </c>
      <c r="T11" s="25">
        <f t="shared" si="1"/>
        <v>1231</v>
      </c>
      <c r="U11" s="25">
        <f t="shared" si="1"/>
        <v>924</v>
      </c>
    </row>
    <row r="12" spans="1:21" ht="13.5" customHeight="1" hidden="1">
      <c r="A12" s="26" t="s">
        <v>84</v>
      </c>
      <c r="B12" s="27" t="s">
        <v>1</v>
      </c>
      <c r="C12" s="28" t="s">
        <v>23</v>
      </c>
      <c r="D12" s="29">
        <f>SUM(E12:U12)</f>
        <v>45412</v>
      </c>
      <c r="E12" s="30">
        <v>3231</v>
      </c>
      <c r="F12" s="30">
        <v>3560</v>
      </c>
      <c r="G12" s="30">
        <v>3327</v>
      </c>
      <c r="H12" s="30">
        <v>3522</v>
      </c>
      <c r="I12" s="30">
        <v>4246</v>
      </c>
      <c r="J12" s="30">
        <v>4130</v>
      </c>
      <c r="K12" s="30">
        <v>3966</v>
      </c>
      <c r="L12" s="30">
        <v>4159</v>
      </c>
      <c r="M12" s="30">
        <v>3855</v>
      </c>
      <c r="N12" s="30">
        <v>3251</v>
      </c>
      <c r="O12" s="30">
        <v>2311</v>
      </c>
      <c r="P12" s="30">
        <v>1543</v>
      </c>
      <c r="Q12" s="30">
        <v>1432</v>
      </c>
      <c r="R12" s="30">
        <v>1248</v>
      </c>
      <c r="S12" s="30">
        <v>869</v>
      </c>
      <c r="T12" s="30">
        <v>472</v>
      </c>
      <c r="U12" s="30">
        <v>290</v>
      </c>
    </row>
    <row r="13" spans="1:21" ht="13.5" customHeight="1" hidden="1">
      <c r="A13" s="21"/>
      <c r="B13" s="27" t="s">
        <v>2</v>
      </c>
      <c r="C13" s="28" t="s">
        <v>24</v>
      </c>
      <c r="D13" s="29">
        <f>SUM(E13:U13)</f>
        <v>41347</v>
      </c>
      <c r="E13" s="30">
        <v>2952</v>
      </c>
      <c r="F13" s="30">
        <v>3508</v>
      </c>
      <c r="G13" s="30">
        <v>3170</v>
      </c>
      <c r="H13" s="30">
        <v>3400</v>
      </c>
      <c r="I13" s="30">
        <v>3816</v>
      </c>
      <c r="J13" s="30">
        <v>3328</v>
      </c>
      <c r="K13" s="30">
        <v>2890</v>
      </c>
      <c r="L13" s="30">
        <v>2880</v>
      </c>
      <c r="M13" s="30">
        <v>3007</v>
      </c>
      <c r="N13" s="30">
        <v>2632</v>
      </c>
      <c r="O13" s="30">
        <v>2240</v>
      </c>
      <c r="P13" s="30">
        <v>1623</v>
      </c>
      <c r="Q13" s="30">
        <v>1794</v>
      </c>
      <c r="R13" s="30">
        <v>1523</v>
      </c>
      <c r="S13" s="30">
        <v>1191</v>
      </c>
      <c r="T13" s="30">
        <v>759</v>
      </c>
      <c r="U13" s="30">
        <v>634</v>
      </c>
    </row>
    <row r="14" spans="1:21" ht="4.5" customHeight="1" hidden="1">
      <c r="A14" s="21"/>
      <c r="B14" s="31"/>
      <c r="C14" s="35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 customHeight="1" hidden="1">
      <c r="A15" s="21" t="s">
        <v>55</v>
      </c>
      <c r="B15" s="22" t="s">
        <v>21</v>
      </c>
      <c r="C15" s="36" t="s">
        <v>22</v>
      </c>
      <c r="D15" s="24">
        <v>87578</v>
      </c>
      <c r="E15" s="25">
        <v>6013</v>
      </c>
      <c r="F15" s="25">
        <v>6944</v>
      </c>
      <c r="G15" s="25">
        <v>6867</v>
      </c>
      <c r="H15" s="25">
        <v>6779</v>
      </c>
      <c r="I15" s="25">
        <v>8016</v>
      </c>
      <c r="J15" s="25">
        <v>7393</v>
      </c>
      <c r="K15" s="25">
        <v>6889</v>
      </c>
      <c r="L15" s="25">
        <v>6909</v>
      </c>
      <c r="M15" s="25">
        <v>7067</v>
      </c>
      <c r="N15" s="25">
        <v>6142</v>
      </c>
      <c r="O15" s="25">
        <v>4765</v>
      </c>
      <c r="P15" s="25">
        <v>3364</v>
      </c>
      <c r="Q15" s="25">
        <v>3209</v>
      </c>
      <c r="R15" s="25">
        <v>2807</v>
      </c>
      <c r="S15" s="25">
        <v>2121</v>
      </c>
      <c r="T15" s="25">
        <v>1320</v>
      </c>
      <c r="U15" s="25">
        <v>973</v>
      </c>
    </row>
    <row r="16" spans="1:21" ht="13.5" customHeight="1" hidden="1">
      <c r="A16" s="21" t="s">
        <v>85</v>
      </c>
      <c r="B16" s="27" t="s">
        <v>1</v>
      </c>
      <c r="C16" s="35" t="s">
        <v>23</v>
      </c>
      <c r="D16" s="29">
        <v>45637</v>
      </c>
      <c r="E16" s="30">
        <v>3160</v>
      </c>
      <c r="F16" s="30">
        <v>3525</v>
      </c>
      <c r="G16" s="30">
        <v>3465</v>
      </c>
      <c r="H16" s="30">
        <v>3476</v>
      </c>
      <c r="I16" s="30">
        <v>4231</v>
      </c>
      <c r="J16" s="30">
        <v>4043</v>
      </c>
      <c r="K16" s="30">
        <v>3920</v>
      </c>
      <c r="L16" s="30">
        <v>4083</v>
      </c>
      <c r="M16" s="30">
        <v>3933</v>
      </c>
      <c r="N16" s="30">
        <v>3365</v>
      </c>
      <c r="O16" s="30">
        <v>2454</v>
      </c>
      <c r="P16" s="30">
        <v>1588</v>
      </c>
      <c r="Q16" s="30">
        <v>1460</v>
      </c>
      <c r="R16" s="30">
        <v>1218</v>
      </c>
      <c r="S16" s="30">
        <v>909</v>
      </c>
      <c r="T16" s="30">
        <v>509</v>
      </c>
      <c r="U16" s="30">
        <v>298</v>
      </c>
    </row>
    <row r="17" spans="1:21" ht="13.5" customHeight="1" hidden="1">
      <c r="A17" s="21"/>
      <c r="B17" s="27" t="s">
        <v>2</v>
      </c>
      <c r="C17" s="35" t="s">
        <v>24</v>
      </c>
      <c r="D17" s="29">
        <v>41941</v>
      </c>
      <c r="E17" s="30">
        <v>2853</v>
      </c>
      <c r="F17" s="30">
        <v>3419</v>
      </c>
      <c r="G17" s="30">
        <v>3402</v>
      </c>
      <c r="H17" s="30">
        <v>3303</v>
      </c>
      <c r="I17" s="30">
        <v>3785</v>
      </c>
      <c r="J17" s="30">
        <v>3350</v>
      </c>
      <c r="K17" s="30">
        <v>2969</v>
      </c>
      <c r="L17" s="30">
        <v>2826</v>
      </c>
      <c r="M17" s="30">
        <v>3134</v>
      </c>
      <c r="N17" s="30">
        <v>2777</v>
      </c>
      <c r="O17" s="30">
        <v>2311</v>
      </c>
      <c r="P17" s="30">
        <v>1776</v>
      </c>
      <c r="Q17" s="30">
        <v>1749</v>
      </c>
      <c r="R17" s="30">
        <v>1589</v>
      </c>
      <c r="S17" s="30">
        <v>1212</v>
      </c>
      <c r="T17" s="30">
        <v>811</v>
      </c>
      <c r="U17" s="30">
        <v>675</v>
      </c>
    </row>
    <row r="18" spans="1:21" ht="4.5" customHeight="1" hidden="1">
      <c r="A18" s="9"/>
      <c r="B18" s="12"/>
      <c r="C18" s="37"/>
      <c r="D18" s="32"/>
      <c r="E18" s="33"/>
      <c r="F18" s="33"/>
      <c r="G18" s="33"/>
      <c r="H18" s="33"/>
      <c r="I18" s="33"/>
      <c r="J18" s="34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2.75" customHeight="1" hidden="1">
      <c r="A19" s="21" t="s">
        <v>56</v>
      </c>
      <c r="B19" s="22" t="s">
        <v>21</v>
      </c>
      <c r="C19" s="36" t="s">
        <v>22</v>
      </c>
      <c r="D19" s="24">
        <v>88406</v>
      </c>
      <c r="E19" s="25">
        <v>5818</v>
      </c>
      <c r="F19" s="25">
        <v>6863</v>
      </c>
      <c r="G19" s="25">
        <v>7218</v>
      </c>
      <c r="H19" s="25">
        <v>6714</v>
      </c>
      <c r="I19" s="25">
        <v>7878</v>
      </c>
      <c r="J19" s="25">
        <v>7434</v>
      </c>
      <c r="K19" s="25">
        <v>6868</v>
      </c>
      <c r="L19" s="25">
        <v>6854</v>
      </c>
      <c r="M19" s="25">
        <v>7066</v>
      </c>
      <c r="N19" s="25">
        <v>6344</v>
      </c>
      <c r="O19" s="25">
        <v>5035</v>
      </c>
      <c r="P19" s="25">
        <v>3628</v>
      </c>
      <c r="Q19" s="25">
        <v>3201</v>
      </c>
      <c r="R19" s="25">
        <v>2845</v>
      </c>
      <c r="S19" s="25">
        <v>2219</v>
      </c>
      <c r="T19" s="25">
        <v>1401</v>
      </c>
      <c r="U19" s="25">
        <v>1020</v>
      </c>
    </row>
    <row r="20" spans="1:21" ht="12.75" customHeight="1" hidden="1">
      <c r="A20" s="21" t="s">
        <v>86</v>
      </c>
      <c r="B20" s="27" t="s">
        <v>1</v>
      </c>
      <c r="C20" s="35" t="s">
        <v>23</v>
      </c>
      <c r="D20" s="29">
        <v>45799</v>
      </c>
      <c r="E20" s="30">
        <v>3058</v>
      </c>
      <c r="F20" s="30">
        <v>3499</v>
      </c>
      <c r="G20" s="30">
        <v>3660</v>
      </c>
      <c r="H20" s="30">
        <v>3469</v>
      </c>
      <c r="I20" s="30">
        <v>4109</v>
      </c>
      <c r="J20" s="30">
        <v>4044</v>
      </c>
      <c r="K20" s="30">
        <v>3816</v>
      </c>
      <c r="L20" s="30">
        <v>4014</v>
      </c>
      <c r="M20" s="30">
        <v>3945</v>
      </c>
      <c r="N20" s="30">
        <v>3406</v>
      </c>
      <c r="O20" s="30">
        <v>2621</v>
      </c>
      <c r="P20" s="30">
        <v>1717</v>
      </c>
      <c r="Q20" s="30">
        <v>1405</v>
      </c>
      <c r="R20" s="30">
        <v>1248</v>
      </c>
      <c r="S20" s="30">
        <v>966</v>
      </c>
      <c r="T20" s="30">
        <v>526</v>
      </c>
      <c r="U20" s="30">
        <v>296</v>
      </c>
    </row>
    <row r="21" spans="1:21" ht="12.75" customHeight="1" hidden="1">
      <c r="A21" s="21"/>
      <c r="B21" s="27" t="s">
        <v>2</v>
      </c>
      <c r="C21" s="35" t="s">
        <v>24</v>
      </c>
      <c r="D21" s="29">
        <v>42607</v>
      </c>
      <c r="E21" s="30">
        <v>2760</v>
      </c>
      <c r="F21" s="30">
        <v>3364</v>
      </c>
      <c r="G21" s="30">
        <v>3558</v>
      </c>
      <c r="H21" s="30">
        <v>3245</v>
      </c>
      <c r="I21" s="30">
        <v>3769</v>
      </c>
      <c r="J21" s="30">
        <v>3390</v>
      </c>
      <c r="K21" s="30">
        <v>3052</v>
      </c>
      <c r="L21" s="30">
        <v>2840</v>
      </c>
      <c r="M21" s="30">
        <v>3121</v>
      </c>
      <c r="N21" s="30">
        <v>2938</v>
      </c>
      <c r="O21" s="30">
        <v>2414</v>
      </c>
      <c r="P21" s="30">
        <v>1911</v>
      </c>
      <c r="Q21" s="30">
        <v>1796</v>
      </c>
      <c r="R21" s="30">
        <v>1597</v>
      </c>
      <c r="S21" s="30">
        <v>1253</v>
      </c>
      <c r="T21" s="30">
        <v>875</v>
      </c>
      <c r="U21" s="30">
        <v>724</v>
      </c>
    </row>
    <row r="22" spans="1:21" ht="4.5" customHeight="1" hidden="1">
      <c r="A22" s="9"/>
      <c r="B22" s="12"/>
      <c r="C22" s="37"/>
      <c r="D22" s="32"/>
      <c r="E22" s="33"/>
      <c r="F22" s="33"/>
      <c r="G22" s="33"/>
      <c r="H22" s="33"/>
      <c r="I22" s="33"/>
      <c r="J22" s="34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3.5" customHeight="1" hidden="1">
      <c r="A23" s="21" t="s">
        <v>87</v>
      </c>
      <c r="B23" s="38" t="s">
        <v>21</v>
      </c>
      <c r="C23" s="23" t="s">
        <v>88</v>
      </c>
      <c r="D23" s="24">
        <f>IF(SUM(D24,D25)=SUM(E23:U23),SUM(D24:D25),"error")</f>
        <v>88831</v>
      </c>
      <c r="E23" s="25">
        <f aca="true" t="shared" si="2" ref="E23:U23">SUM(E24:E25)</f>
        <v>5427</v>
      </c>
      <c r="F23" s="25">
        <f t="shared" si="2"/>
        <v>6786</v>
      </c>
      <c r="G23" s="25">
        <f t="shared" si="2"/>
        <v>7491</v>
      </c>
      <c r="H23" s="25">
        <f t="shared" si="2"/>
        <v>6846</v>
      </c>
      <c r="I23" s="25">
        <f t="shared" si="2"/>
        <v>7595</v>
      </c>
      <c r="J23" s="25">
        <f t="shared" si="2"/>
        <v>7428</v>
      </c>
      <c r="K23" s="25">
        <f t="shared" si="2"/>
        <v>6826</v>
      </c>
      <c r="L23" s="25">
        <f t="shared" si="2"/>
        <v>6690</v>
      </c>
      <c r="M23" s="25">
        <f t="shared" si="2"/>
        <v>7152</v>
      </c>
      <c r="N23" s="25">
        <f t="shared" si="2"/>
        <v>6451</v>
      </c>
      <c r="O23" s="25">
        <f t="shared" si="2"/>
        <v>5364</v>
      </c>
      <c r="P23" s="25">
        <f t="shared" si="2"/>
        <v>3967</v>
      </c>
      <c r="Q23" s="25">
        <f t="shared" si="2"/>
        <v>3051</v>
      </c>
      <c r="R23" s="25">
        <f t="shared" si="2"/>
        <v>2859</v>
      </c>
      <c r="S23" s="25">
        <f t="shared" si="2"/>
        <v>2293</v>
      </c>
      <c r="T23" s="25">
        <f t="shared" si="2"/>
        <v>1522</v>
      </c>
      <c r="U23" s="25">
        <f t="shared" si="2"/>
        <v>1083</v>
      </c>
    </row>
    <row r="24" spans="1:21" ht="13.5" customHeight="1" hidden="1">
      <c r="A24" s="26" t="s">
        <v>89</v>
      </c>
      <c r="B24" s="39" t="s">
        <v>1</v>
      </c>
      <c r="C24" s="28" t="s">
        <v>90</v>
      </c>
      <c r="D24" s="29">
        <f>SUM(E24:U24)</f>
        <v>45738</v>
      </c>
      <c r="E24" s="30">
        <v>2841</v>
      </c>
      <c r="F24" s="30">
        <v>3468</v>
      </c>
      <c r="G24" s="30">
        <v>3767</v>
      </c>
      <c r="H24" s="30">
        <v>3522</v>
      </c>
      <c r="I24" s="30">
        <v>3942</v>
      </c>
      <c r="J24" s="30">
        <v>4047</v>
      </c>
      <c r="K24" s="30">
        <v>3772</v>
      </c>
      <c r="L24" s="30">
        <v>3853</v>
      </c>
      <c r="M24" s="30">
        <v>3964</v>
      </c>
      <c r="N24" s="30">
        <v>3479</v>
      </c>
      <c r="O24" s="30">
        <v>2758</v>
      </c>
      <c r="P24" s="30">
        <v>1867</v>
      </c>
      <c r="Q24" s="30">
        <v>1348</v>
      </c>
      <c r="R24" s="30">
        <v>1254</v>
      </c>
      <c r="S24" s="30">
        <v>970</v>
      </c>
      <c r="T24" s="30">
        <v>554</v>
      </c>
      <c r="U24" s="30">
        <v>332</v>
      </c>
    </row>
    <row r="25" spans="1:21" ht="13.5" customHeight="1" hidden="1">
      <c r="A25" s="21"/>
      <c r="B25" s="39" t="s">
        <v>2</v>
      </c>
      <c r="C25" s="28" t="s">
        <v>91</v>
      </c>
      <c r="D25" s="29">
        <f>SUM(E25:U25)</f>
        <v>43093</v>
      </c>
      <c r="E25" s="30">
        <v>2586</v>
      </c>
      <c r="F25" s="30">
        <v>3318</v>
      </c>
      <c r="G25" s="30">
        <v>3724</v>
      </c>
      <c r="H25" s="30">
        <v>3324</v>
      </c>
      <c r="I25" s="30">
        <v>3653</v>
      </c>
      <c r="J25" s="30">
        <v>3381</v>
      </c>
      <c r="K25" s="30">
        <v>3054</v>
      </c>
      <c r="L25" s="30">
        <v>2837</v>
      </c>
      <c r="M25" s="30">
        <v>3188</v>
      </c>
      <c r="N25" s="30">
        <v>2972</v>
      </c>
      <c r="O25" s="30">
        <v>2606</v>
      </c>
      <c r="P25" s="30">
        <v>2100</v>
      </c>
      <c r="Q25" s="30">
        <v>1703</v>
      </c>
      <c r="R25" s="30">
        <v>1605</v>
      </c>
      <c r="S25" s="30">
        <v>1323</v>
      </c>
      <c r="T25" s="30">
        <v>968</v>
      </c>
      <c r="U25" s="30">
        <v>751</v>
      </c>
    </row>
    <row r="26" spans="1:21" ht="5.25" customHeight="1" hidden="1">
      <c r="A26" s="9"/>
      <c r="B26" s="12"/>
      <c r="C26" s="37"/>
      <c r="D26" s="32"/>
      <c r="E26" s="33"/>
      <c r="F26" s="33"/>
      <c r="G26" s="33"/>
      <c r="H26" s="33"/>
      <c r="I26" s="33"/>
      <c r="J26" s="34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3.5" customHeight="1" hidden="1">
      <c r="A27" s="21" t="s">
        <v>92</v>
      </c>
      <c r="B27" s="38" t="s">
        <v>21</v>
      </c>
      <c r="C27" s="36" t="s">
        <v>22</v>
      </c>
      <c r="D27" s="24">
        <v>89126</v>
      </c>
      <c r="E27" s="25">
        <v>5207</v>
      </c>
      <c r="F27" s="25">
        <v>6534</v>
      </c>
      <c r="G27" s="25">
        <v>7547</v>
      </c>
      <c r="H27" s="25">
        <v>7074</v>
      </c>
      <c r="I27" s="25">
        <v>7302</v>
      </c>
      <c r="J27" s="25">
        <v>7382</v>
      </c>
      <c r="K27" s="25">
        <v>6775</v>
      </c>
      <c r="L27" s="25">
        <v>6774</v>
      </c>
      <c r="M27" s="25">
        <v>7012</v>
      </c>
      <c r="N27" s="25">
        <v>6620</v>
      </c>
      <c r="O27" s="25">
        <v>5561</v>
      </c>
      <c r="P27" s="25">
        <v>4315</v>
      </c>
      <c r="Q27" s="25">
        <v>2989</v>
      </c>
      <c r="R27" s="25">
        <v>2929</v>
      </c>
      <c r="S27" s="25">
        <v>2356</v>
      </c>
      <c r="T27" s="25">
        <v>1550</v>
      </c>
      <c r="U27" s="25">
        <v>1199</v>
      </c>
    </row>
    <row r="28" spans="1:21" ht="13.5" customHeight="1" hidden="1">
      <c r="A28" s="21" t="s">
        <v>57</v>
      </c>
      <c r="B28" s="39" t="s">
        <v>1</v>
      </c>
      <c r="C28" s="35" t="s">
        <v>23</v>
      </c>
      <c r="D28" s="29">
        <v>45767</v>
      </c>
      <c r="E28" s="30">
        <v>2729</v>
      </c>
      <c r="F28" s="30">
        <v>3354</v>
      </c>
      <c r="G28" s="30">
        <v>3849</v>
      </c>
      <c r="H28" s="30">
        <v>3624</v>
      </c>
      <c r="I28" s="30">
        <v>3739</v>
      </c>
      <c r="J28" s="30">
        <v>4024</v>
      </c>
      <c r="K28" s="30">
        <v>3740</v>
      </c>
      <c r="L28" s="30">
        <v>3799</v>
      </c>
      <c r="M28" s="30">
        <v>3933</v>
      </c>
      <c r="N28" s="30">
        <v>3544</v>
      </c>
      <c r="O28" s="30">
        <v>2862</v>
      </c>
      <c r="P28" s="30">
        <v>2043</v>
      </c>
      <c r="Q28" s="30">
        <v>1313</v>
      </c>
      <c r="R28" s="30">
        <v>1276</v>
      </c>
      <c r="S28" s="30">
        <v>990</v>
      </c>
      <c r="T28" s="30">
        <v>582</v>
      </c>
      <c r="U28" s="30">
        <v>366</v>
      </c>
    </row>
    <row r="29" spans="1:21" ht="13.5" customHeight="1" hidden="1">
      <c r="A29" s="21"/>
      <c r="B29" s="39" t="s">
        <v>2</v>
      </c>
      <c r="C29" s="35" t="s">
        <v>24</v>
      </c>
      <c r="D29" s="29">
        <v>43359</v>
      </c>
      <c r="E29" s="30">
        <v>2478</v>
      </c>
      <c r="F29" s="30">
        <v>3180</v>
      </c>
      <c r="G29" s="30">
        <v>3698</v>
      </c>
      <c r="H29" s="30">
        <v>3450</v>
      </c>
      <c r="I29" s="30">
        <v>3563</v>
      </c>
      <c r="J29" s="30">
        <v>3358</v>
      </c>
      <c r="K29" s="30">
        <v>3035</v>
      </c>
      <c r="L29" s="30">
        <v>2975</v>
      </c>
      <c r="M29" s="30">
        <v>3079</v>
      </c>
      <c r="N29" s="30">
        <v>3076</v>
      </c>
      <c r="O29" s="30">
        <v>2699</v>
      </c>
      <c r="P29" s="30">
        <v>2272</v>
      </c>
      <c r="Q29" s="30">
        <v>1676</v>
      </c>
      <c r="R29" s="30">
        <v>1653</v>
      </c>
      <c r="S29" s="30">
        <v>1366</v>
      </c>
      <c r="T29" s="30">
        <v>968</v>
      </c>
      <c r="U29" s="30">
        <v>833</v>
      </c>
    </row>
    <row r="30" spans="1:21" ht="4.5" customHeight="1" hidden="1">
      <c r="A30" s="9"/>
      <c r="B30" s="12"/>
      <c r="C30" s="37"/>
      <c r="D30" s="32"/>
      <c r="E30" s="33"/>
      <c r="F30" s="33"/>
      <c r="G30" s="33"/>
      <c r="H30" s="33"/>
      <c r="I30" s="33"/>
      <c r="J30" s="34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3.5" customHeight="1" hidden="1">
      <c r="A31" s="21" t="s">
        <v>93</v>
      </c>
      <c r="B31" s="38" t="s">
        <v>21</v>
      </c>
      <c r="C31" s="36" t="s">
        <v>22</v>
      </c>
      <c r="D31" s="24">
        <v>89347</v>
      </c>
      <c r="E31" s="25">
        <v>5018</v>
      </c>
      <c r="F31" s="25">
        <v>6238</v>
      </c>
      <c r="G31" s="25">
        <v>7600</v>
      </c>
      <c r="H31" s="25">
        <v>7327</v>
      </c>
      <c r="I31" s="25">
        <v>6934</v>
      </c>
      <c r="J31" s="25">
        <v>7411</v>
      </c>
      <c r="K31" s="25">
        <v>6813</v>
      </c>
      <c r="L31" s="25">
        <v>6677</v>
      </c>
      <c r="M31" s="25">
        <v>6887</v>
      </c>
      <c r="N31" s="25">
        <v>6781</v>
      </c>
      <c r="O31" s="25">
        <v>5845</v>
      </c>
      <c r="P31" s="25">
        <v>4542</v>
      </c>
      <c r="Q31" s="25">
        <v>3038</v>
      </c>
      <c r="R31" s="25">
        <v>2949</v>
      </c>
      <c r="S31" s="25">
        <v>2408</v>
      </c>
      <c r="T31" s="25">
        <v>1599</v>
      </c>
      <c r="U31" s="25">
        <v>1280</v>
      </c>
    </row>
    <row r="32" spans="1:21" ht="13.5" customHeight="1" hidden="1">
      <c r="A32" s="21" t="s">
        <v>58</v>
      </c>
      <c r="B32" s="39" t="s">
        <v>1</v>
      </c>
      <c r="C32" s="35" t="s">
        <v>23</v>
      </c>
      <c r="D32" s="29">
        <v>45754</v>
      </c>
      <c r="E32" s="30">
        <v>2645</v>
      </c>
      <c r="F32" s="30">
        <v>3217</v>
      </c>
      <c r="G32" s="30">
        <v>3832</v>
      </c>
      <c r="H32" s="30">
        <v>3736</v>
      </c>
      <c r="I32" s="30">
        <v>3574</v>
      </c>
      <c r="J32" s="30">
        <v>4038</v>
      </c>
      <c r="K32" s="30">
        <v>3744</v>
      </c>
      <c r="L32" s="30">
        <v>3715</v>
      </c>
      <c r="M32" s="30">
        <v>3846</v>
      </c>
      <c r="N32" s="30">
        <v>3626</v>
      </c>
      <c r="O32" s="30">
        <v>3023</v>
      </c>
      <c r="P32" s="30">
        <v>2133</v>
      </c>
      <c r="Q32" s="30">
        <v>1375</v>
      </c>
      <c r="R32" s="30">
        <v>1242</v>
      </c>
      <c r="S32" s="30">
        <v>1013</v>
      </c>
      <c r="T32" s="30">
        <v>598</v>
      </c>
      <c r="U32" s="30">
        <v>397</v>
      </c>
    </row>
    <row r="33" spans="1:21" ht="13.5" customHeight="1" hidden="1">
      <c r="A33" s="21"/>
      <c r="B33" s="39" t="s">
        <v>2</v>
      </c>
      <c r="C33" s="35" t="s">
        <v>24</v>
      </c>
      <c r="D33" s="29">
        <v>43593</v>
      </c>
      <c r="E33" s="30">
        <v>2373</v>
      </c>
      <c r="F33" s="30">
        <v>3021</v>
      </c>
      <c r="G33" s="30">
        <v>3768</v>
      </c>
      <c r="H33" s="30">
        <v>3591</v>
      </c>
      <c r="I33" s="30">
        <v>3360</v>
      </c>
      <c r="J33" s="30">
        <v>3373</v>
      </c>
      <c r="K33" s="30">
        <v>3069</v>
      </c>
      <c r="L33" s="30">
        <v>2962</v>
      </c>
      <c r="M33" s="30">
        <v>3041</v>
      </c>
      <c r="N33" s="30">
        <v>3155</v>
      </c>
      <c r="O33" s="30">
        <v>2822</v>
      </c>
      <c r="P33" s="30">
        <v>2409</v>
      </c>
      <c r="Q33" s="30">
        <v>1663</v>
      </c>
      <c r="R33" s="30">
        <v>1707</v>
      </c>
      <c r="S33" s="30">
        <v>1395</v>
      </c>
      <c r="T33" s="30">
        <v>1001</v>
      </c>
      <c r="U33" s="30">
        <v>883</v>
      </c>
    </row>
    <row r="34" spans="1:21" ht="4.5" customHeight="1" hidden="1">
      <c r="A34" s="9"/>
      <c r="B34" s="12"/>
      <c r="C34" s="37"/>
      <c r="D34" s="32"/>
      <c r="E34" s="33"/>
      <c r="F34" s="33"/>
      <c r="G34" s="33"/>
      <c r="H34" s="33"/>
      <c r="I34" s="33"/>
      <c r="J34" s="34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ht="13.5" customHeight="1" hidden="1">
      <c r="A35" s="21" t="s">
        <v>94</v>
      </c>
      <c r="B35" s="38" t="s">
        <v>21</v>
      </c>
      <c r="C35" s="36" t="s">
        <v>22</v>
      </c>
      <c r="D35" s="24">
        <v>89812</v>
      </c>
      <c r="E35" s="25">
        <v>4930</v>
      </c>
      <c r="F35" s="25">
        <v>6152</v>
      </c>
      <c r="G35" s="25">
        <v>7421</v>
      </c>
      <c r="H35" s="25">
        <v>7566</v>
      </c>
      <c r="I35" s="25">
        <v>6764</v>
      </c>
      <c r="J35" s="25">
        <v>7458</v>
      </c>
      <c r="K35" s="25">
        <v>6792</v>
      </c>
      <c r="L35" s="25">
        <v>6660</v>
      </c>
      <c r="M35" s="25">
        <v>6808</v>
      </c>
      <c r="N35" s="25">
        <v>6949</v>
      </c>
      <c r="O35" s="25">
        <v>6060</v>
      </c>
      <c r="P35" s="25">
        <v>4720</v>
      </c>
      <c r="Q35" s="25">
        <v>3154</v>
      </c>
      <c r="R35" s="25">
        <v>2941</v>
      </c>
      <c r="S35" s="25">
        <v>2417</v>
      </c>
      <c r="T35" s="25">
        <v>1661</v>
      </c>
      <c r="U35" s="25">
        <v>1359</v>
      </c>
    </row>
    <row r="36" spans="1:21" ht="13.5" customHeight="1" hidden="1">
      <c r="A36" s="21" t="s">
        <v>95</v>
      </c>
      <c r="B36" s="39" t="s">
        <v>1</v>
      </c>
      <c r="C36" s="35" t="s">
        <v>23</v>
      </c>
      <c r="D36" s="29">
        <v>45865</v>
      </c>
      <c r="E36" s="30">
        <v>2572</v>
      </c>
      <c r="F36" s="30">
        <v>3163</v>
      </c>
      <c r="G36" s="30">
        <v>3749</v>
      </c>
      <c r="H36" s="30">
        <v>3851</v>
      </c>
      <c r="I36" s="30">
        <v>3499</v>
      </c>
      <c r="J36" s="30">
        <v>4055</v>
      </c>
      <c r="K36" s="30">
        <v>3713</v>
      </c>
      <c r="L36" s="30">
        <v>3643</v>
      </c>
      <c r="M36" s="30">
        <v>3833</v>
      </c>
      <c r="N36" s="30">
        <v>3711</v>
      </c>
      <c r="O36" s="30">
        <v>3123</v>
      </c>
      <c r="P36" s="30">
        <v>2259</v>
      </c>
      <c r="Q36" s="30">
        <v>1385</v>
      </c>
      <c r="R36" s="30">
        <v>1280</v>
      </c>
      <c r="S36" s="30">
        <v>965</v>
      </c>
      <c r="T36" s="30">
        <v>650</v>
      </c>
      <c r="U36" s="30">
        <v>414</v>
      </c>
    </row>
    <row r="37" spans="1:21" ht="13.5" customHeight="1" hidden="1">
      <c r="A37" s="21"/>
      <c r="B37" s="39" t="s">
        <v>2</v>
      </c>
      <c r="C37" s="35" t="s">
        <v>24</v>
      </c>
      <c r="D37" s="29">
        <v>43947</v>
      </c>
      <c r="E37" s="30">
        <v>2358</v>
      </c>
      <c r="F37" s="30">
        <v>2989</v>
      </c>
      <c r="G37" s="30">
        <v>3672</v>
      </c>
      <c r="H37" s="30">
        <v>3715</v>
      </c>
      <c r="I37" s="30">
        <v>3265</v>
      </c>
      <c r="J37" s="30">
        <v>3403</v>
      </c>
      <c r="K37" s="30">
        <v>3079</v>
      </c>
      <c r="L37" s="30">
        <v>3017</v>
      </c>
      <c r="M37" s="30">
        <v>2975</v>
      </c>
      <c r="N37" s="30">
        <v>3238</v>
      </c>
      <c r="O37" s="30">
        <v>2937</v>
      </c>
      <c r="P37" s="30">
        <v>2461</v>
      </c>
      <c r="Q37" s="30">
        <v>1769</v>
      </c>
      <c r="R37" s="30">
        <v>1661</v>
      </c>
      <c r="S37" s="30">
        <v>1452</v>
      </c>
      <c r="T37" s="30">
        <v>1011</v>
      </c>
      <c r="U37" s="30">
        <v>945</v>
      </c>
    </row>
    <row r="38" spans="1:21" ht="4.5" customHeight="1" hidden="1">
      <c r="A38" s="9"/>
      <c r="B38" s="12"/>
      <c r="C38" s="37"/>
      <c r="D38" s="32"/>
      <c r="E38" s="33"/>
      <c r="F38" s="33"/>
      <c r="G38" s="33"/>
      <c r="H38" s="33"/>
      <c r="I38" s="33"/>
      <c r="J38" s="34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ht="13.5" customHeight="1">
      <c r="A39" s="21" t="s">
        <v>96</v>
      </c>
      <c r="B39" s="40" t="s">
        <v>21</v>
      </c>
      <c r="C39" s="23" t="s">
        <v>97</v>
      </c>
      <c r="D39" s="41">
        <f aca="true" t="shared" si="3" ref="D39:U39">IF(SUM(D40:D41)=SUM(D42,D45,D48,D51,D54,D57,D60,D63,D66,D69,D72,D75,D78),SUM(D40:D41),"error")</f>
        <v>91675</v>
      </c>
      <c r="E39" s="41">
        <f t="shared" si="3"/>
        <v>4661</v>
      </c>
      <c r="F39" s="41">
        <f t="shared" si="3"/>
        <v>4929</v>
      </c>
      <c r="G39" s="41">
        <f t="shared" si="3"/>
        <v>6168</v>
      </c>
      <c r="H39" s="41">
        <f t="shared" si="3"/>
        <v>7796</v>
      </c>
      <c r="I39" s="41">
        <f t="shared" si="3"/>
        <v>7917</v>
      </c>
      <c r="J39" s="41">
        <f t="shared" si="3"/>
        <v>6370</v>
      </c>
      <c r="K39" s="41">
        <f t="shared" si="3"/>
        <v>6923</v>
      </c>
      <c r="L39" s="41">
        <f t="shared" si="3"/>
        <v>6648</v>
      </c>
      <c r="M39" s="41">
        <f t="shared" si="3"/>
        <v>6537</v>
      </c>
      <c r="N39" s="41">
        <f t="shared" si="3"/>
        <v>6669</v>
      </c>
      <c r="O39" s="41">
        <f t="shared" si="3"/>
        <v>6864</v>
      </c>
      <c r="P39" s="41">
        <f t="shared" si="3"/>
        <v>6130</v>
      </c>
      <c r="Q39" s="41">
        <f t="shared" si="3"/>
        <v>4660</v>
      </c>
      <c r="R39" s="41">
        <f t="shared" si="3"/>
        <v>3063</v>
      </c>
      <c r="S39" s="41">
        <f t="shared" si="3"/>
        <v>2483</v>
      </c>
      <c r="T39" s="41">
        <f t="shared" si="3"/>
        <v>1938</v>
      </c>
      <c r="U39" s="41">
        <f t="shared" si="3"/>
        <v>1919</v>
      </c>
    </row>
    <row r="40" spans="1:21" ht="13.5" customHeight="1">
      <c r="A40" s="26" t="s">
        <v>98</v>
      </c>
      <c r="B40" s="21" t="s">
        <v>1</v>
      </c>
      <c r="C40" s="28" t="s">
        <v>90</v>
      </c>
      <c r="D40" s="42">
        <f aca="true" t="shared" si="4" ref="D40:U40">SUM(D43,D46,D49,D52,D55,D58,D61,D64,D67,D70,D73,D76,D79)</f>
        <v>46335</v>
      </c>
      <c r="E40" s="42">
        <f t="shared" si="4"/>
        <v>2469</v>
      </c>
      <c r="F40" s="42">
        <f t="shared" si="4"/>
        <v>2534</v>
      </c>
      <c r="G40" s="42">
        <f t="shared" si="4"/>
        <v>3182</v>
      </c>
      <c r="H40" s="42">
        <f t="shared" si="4"/>
        <v>3979</v>
      </c>
      <c r="I40" s="42">
        <f t="shared" si="4"/>
        <v>4028</v>
      </c>
      <c r="J40" s="42">
        <f t="shared" si="4"/>
        <v>3365</v>
      </c>
      <c r="K40" s="42">
        <f t="shared" si="4"/>
        <v>3740</v>
      </c>
      <c r="L40" s="42">
        <f t="shared" si="4"/>
        <v>3566</v>
      </c>
      <c r="M40" s="42">
        <f t="shared" si="4"/>
        <v>3460</v>
      </c>
      <c r="N40" s="42">
        <f t="shared" si="4"/>
        <v>3620</v>
      </c>
      <c r="O40" s="42">
        <f t="shared" si="4"/>
        <v>3532</v>
      </c>
      <c r="P40" s="42">
        <f t="shared" si="4"/>
        <v>3018</v>
      </c>
      <c r="Q40" s="42">
        <f t="shared" si="4"/>
        <v>2196</v>
      </c>
      <c r="R40" s="42">
        <f t="shared" si="4"/>
        <v>1310</v>
      </c>
      <c r="S40" s="42">
        <f t="shared" si="4"/>
        <v>986</v>
      </c>
      <c r="T40" s="42">
        <f t="shared" si="4"/>
        <v>749</v>
      </c>
      <c r="U40" s="42">
        <f t="shared" si="4"/>
        <v>601</v>
      </c>
    </row>
    <row r="41" spans="1:21" ht="13.5" customHeight="1">
      <c r="A41" s="21"/>
      <c r="B41" s="21" t="s">
        <v>2</v>
      </c>
      <c r="C41" s="28" t="s">
        <v>91</v>
      </c>
      <c r="D41" s="42">
        <f aca="true" t="shared" si="5" ref="D41:U41">SUM(D44,D47,D50,D53,D56,D59,D62,D65,D68,D71,D74,D77,D80)</f>
        <v>45340</v>
      </c>
      <c r="E41" s="42">
        <f t="shared" si="5"/>
        <v>2192</v>
      </c>
      <c r="F41" s="42">
        <f t="shared" si="5"/>
        <v>2395</v>
      </c>
      <c r="G41" s="42">
        <f t="shared" si="5"/>
        <v>2986</v>
      </c>
      <c r="H41" s="42">
        <f t="shared" si="5"/>
        <v>3817</v>
      </c>
      <c r="I41" s="42">
        <f t="shared" si="5"/>
        <v>3889</v>
      </c>
      <c r="J41" s="42">
        <f t="shared" si="5"/>
        <v>3005</v>
      </c>
      <c r="K41" s="42">
        <f t="shared" si="5"/>
        <v>3183</v>
      </c>
      <c r="L41" s="42">
        <f t="shared" si="5"/>
        <v>3082</v>
      </c>
      <c r="M41" s="42">
        <f t="shared" si="5"/>
        <v>3077</v>
      </c>
      <c r="N41" s="42">
        <f t="shared" si="5"/>
        <v>3049</v>
      </c>
      <c r="O41" s="42">
        <f t="shared" si="5"/>
        <v>3332</v>
      </c>
      <c r="P41" s="42">
        <f t="shared" si="5"/>
        <v>3112</v>
      </c>
      <c r="Q41" s="42">
        <f t="shared" si="5"/>
        <v>2464</v>
      </c>
      <c r="R41" s="42">
        <f t="shared" si="5"/>
        <v>1753</v>
      </c>
      <c r="S41" s="42">
        <f t="shared" si="5"/>
        <v>1497</v>
      </c>
      <c r="T41" s="42">
        <f t="shared" si="5"/>
        <v>1189</v>
      </c>
      <c r="U41" s="42">
        <f t="shared" si="5"/>
        <v>1318</v>
      </c>
    </row>
    <row r="42" spans="1:21" ht="11.25" customHeight="1">
      <c r="A42" s="21" t="s">
        <v>25</v>
      </c>
      <c r="B42" s="40" t="s">
        <v>21</v>
      </c>
      <c r="C42" s="23" t="s">
        <v>22</v>
      </c>
      <c r="D42" s="43">
        <f>SUM(D43,D44,E42:U42)/2</f>
        <v>11837</v>
      </c>
      <c r="E42" s="41">
        <f aca="true" t="shared" si="6" ref="E42:U42">SUM(E43:E44)</f>
        <v>729</v>
      </c>
      <c r="F42" s="41">
        <f t="shared" si="6"/>
        <v>983</v>
      </c>
      <c r="G42" s="41">
        <f t="shared" si="6"/>
        <v>1228</v>
      </c>
      <c r="H42" s="41">
        <f t="shared" si="6"/>
        <v>1203</v>
      </c>
      <c r="I42" s="41">
        <f t="shared" si="6"/>
        <v>992</v>
      </c>
      <c r="J42" s="41">
        <f t="shared" si="6"/>
        <v>789</v>
      </c>
      <c r="K42" s="41">
        <f t="shared" si="6"/>
        <v>900</v>
      </c>
      <c r="L42" s="41">
        <f t="shared" si="6"/>
        <v>945</v>
      </c>
      <c r="M42" s="41">
        <f t="shared" si="6"/>
        <v>858</v>
      </c>
      <c r="N42" s="41">
        <f t="shared" si="6"/>
        <v>738</v>
      </c>
      <c r="O42" s="41">
        <f t="shared" si="6"/>
        <v>701</v>
      </c>
      <c r="P42" s="41">
        <f t="shared" si="6"/>
        <v>593</v>
      </c>
      <c r="Q42" s="41">
        <f t="shared" si="6"/>
        <v>465</v>
      </c>
      <c r="R42" s="41">
        <f t="shared" si="6"/>
        <v>259</v>
      </c>
      <c r="S42" s="41">
        <f t="shared" si="6"/>
        <v>204</v>
      </c>
      <c r="T42" s="41">
        <f t="shared" si="6"/>
        <v>131</v>
      </c>
      <c r="U42" s="41">
        <f t="shared" si="6"/>
        <v>119</v>
      </c>
    </row>
    <row r="43" spans="1:21" ht="11.25" customHeight="1">
      <c r="A43" s="21" t="s">
        <v>26</v>
      </c>
      <c r="B43" s="21" t="s">
        <v>1</v>
      </c>
      <c r="C43" s="28" t="s">
        <v>23</v>
      </c>
      <c r="D43" s="44">
        <f>SUM(E43:U43)</f>
        <v>5357</v>
      </c>
      <c r="E43" s="45">
        <v>404</v>
      </c>
      <c r="F43" s="45">
        <v>511</v>
      </c>
      <c r="G43" s="45">
        <v>646</v>
      </c>
      <c r="H43" s="45">
        <v>616</v>
      </c>
      <c r="I43" s="45">
        <v>474</v>
      </c>
      <c r="J43" s="45">
        <v>363</v>
      </c>
      <c r="K43" s="45">
        <v>396</v>
      </c>
      <c r="L43" s="45">
        <v>391</v>
      </c>
      <c r="M43" s="45">
        <v>327</v>
      </c>
      <c r="N43" s="45">
        <v>301</v>
      </c>
      <c r="O43" s="45">
        <v>286</v>
      </c>
      <c r="P43" s="45">
        <v>210</v>
      </c>
      <c r="Q43" s="45">
        <v>178</v>
      </c>
      <c r="R43" s="45">
        <v>93</v>
      </c>
      <c r="S43" s="45">
        <v>78</v>
      </c>
      <c r="T43" s="45">
        <v>41</v>
      </c>
      <c r="U43" s="46">
        <v>42</v>
      </c>
    </row>
    <row r="44" spans="1:21" ht="11.25" customHeight="1">
      <c r="A44" s="21"/>
      <c r="B44" s="21" t="s">
        <v>2</v>
      </c>
      <c r="C44" s="28" t="s">
        <v>24</v>
      </c>
      <c r="D44" s="44">
        <f>SUM(E44:U44)</f>
        <v>6480</v>
      </c>
      <c r="E44" s="45">
        <v>325</v>
      </c>
      <c r="F44" s="45">
        <v>472</v>
      </c>
      <c r="G44" s="45">
        <v>582</v>
      </c>
      <c r="H44" s="45">
        <v>587</v>
      </c>
      <c r="I44" s="45">
        <v>518</v>
      </c>
      <c r="J44" s="45">
        <v>426</v>
      </c>
      <c r="K44" s="45">
        <v>504</v>
      </c>
      <c r="L44" s="45">
        <v>554</v>
      </c>
      <c r="M44" s="45">
        <v>531</v>
      </c>
      <c r="N44" s="45">
        <v>437</v>
      </c>
      <c r="O44" s="45">
        <v>415</v>
      </c>
      <c r="P44" s="45">
        <v>383</v>
      </c>
      <c r="Q44" s="45">
        <v>287</v>
      </c>
      <c r="R44" s="45">
        <v>166</v>
      </c>
      <c r="S44" s="45">
        <v>126</v>
      </c>
      <c r="T44" s="45">
        <v>90</v>
      </c>
      <c r="U44" s="46">
        <v>77</v>
      </c>
    </row>
    <row r="45" spans="1:21" ht="11.25" customHeight="1">
      <c r="A45" s="21" t="s">
        <v>27</v>
      </c>
      <c r="B45" s="40" t="s">
        <v>21</v>
      </c>
      <c r="C45" s="23" t="s">
        <v>22</v>
      </c>
      <c r="D45" s="43">
        <f>SUM(D46,D47,E45:U45)/2</f>
        <v>1969</v>
      </c>
      <c r="E45" s="41">
        <f aca="true" t="shared" si="7" ref="E45:U45">SUM(E46:E47)</f>
        <v>88</v>
      </c>
      <c r="F45" s="41">
        <f t="shared" si="7"/>
        <v>85</v>
      </c>
      <c r="G45" s="41">
        <f t="shared" si="7"/>
        <v>129</v>
      </c>
      <c r="H45" s="41">
        <f t="shared" si="7"/>
        <v>152</v>
      </c>
      <c r="I45" s="41">
        <f t="shared" si="7"/>
        <v>139</v>
      </c>
      <c r="J45" s="41">
        <f t="shared" si="7"/>
        <v>127</v>
      </c>
      <c r="K45" s="41">
        <f t="shared" si="7"/>
        <v>137</v>
      </c>
      <c r="L45" s="41">
        <f t="shared" si="7"/>
        <v>146</v>
      </c>
      <c r="M45" s="41">
        <f t="shared" si="7"/>
        <v>115</v>
      </c>
      <c r="N45" s="41">
        <f t="shared" si="7"/>
        <v>140</v>
      </c>
      <c r="O45" s="41">
        <f t="shared" si="7"/>
        <v>167</v>
      </c>
      <c r="P45" s="41">
        <f t="shared" si="7"/>
        <v>151</v>
      </c>
      <c r="Q45" s="41">
        <f t="shared" si="7"/>
        <v>106</v>
      </c>
      <c r="R45" s="41">
        <f t="shared" si="7"/>
        <v>74</v>
      </c>
      <c r="S45" s="41">
        <f t="shared" si="7"/>
        <v>67</v>
      </c>
      <c r="T45" s="41">
        <f t="shared" si="7"/>
        <v>69</v>
      </c>
      <c r="U45" s="47">
        <f t="shared" si="7"/>
        <v>77</v>
      </c>
    </row>
    <row r="46" spans="1:21" ht="11.25" customHeight="1">
      <c r="A46" s="21" t="s">
        <v>28</v>
      </c>
      <c r="B46" s="21" t="s">
        <v>1</v>
      </c>
      <c r="C46" s="28" t="s">
        <v>23</v>
      </c>
      <c r="D46" s="44">
        <f>SUM(E46:U46)</f>
        <v>961</v>
      </c>
      <c r="E46" s="45">
        <v>42</v>
      </c>
      <c r="F46" s="45">
        <v>45</v>
      </c>
      <c r="G46" s="45">
        <v>74</v>
      </c>
      <c r="H46" s="45">
        <v>83</v>
      </c>
      <c r="I46" s="45">
        <v>66</v>
      </c>
      <c r="J46" s="45">
        <v>58</v>
      </c>
      <c r="K46" s="45">
        <v>75</v>
      </c>
      <c r="L46" s="45">
        <v>73</v>
      </c>
      <c r="M46" s="45">
        <v>56</v>
      </c>
      <c r="N46" s="45">
        <v>77</v>
      </c>
      <c r="O46" s="45">
        <v>91</v>
      </c>
      <c r="P46" s="45">
        <v>73</v>
      </c>
      <c r="Q46" s="45">
        <v>42</v>
      </c>
      <c r="R46" s="45">
        <v>28</v>
      </c>
      <c r="S46" s="45">
        <v>22</v>
      </c>
      <c r="T46" s="45">
        <v>31</v>
      </c>
      <c r="U46" s="46">
        <v>25</v>
      </c>
    </row>
    <row r="47" spans="1:21" ht="11.25" customHeight="1">
      <c r="A47" s="21"/>
      <c r="B47" s="21" t="s">
        <v>2</v>
      </c>
      <c r="C47" s="28" t="s">
        <v>24</v>
      </c>
      <c r="D47" s="44">
        <f>SUM(E47:U47)</f>
        <v>1008</v>
      </c>
      <c r="E47" s="45">
        <v>46</v>
      </c>
      <c r="F47" s="45">
        <v>40</v>
      </c>
      <c r="G47" s="45">
        <v>55</v>
      </c>
      <c r="H47" s="45">
        <v>69</v>
      </c>
      <c r="I47" s="45">
        <v>73</v>
      </c>
      <c r="J47" s="45">
        <v>69</v>
      </c>
      <c r="K47" s="45">
        <v>62</v>
      </c>
      <c r="L47" s="45">
        <v>73</v>
      </c>
      <c r="M47" s="45">
        <v>59</v>
      </c>
      <c r="N47" s="45">
        <v>63</v>
      </c>
      <c r="O47" s="45">
        <v>76</v>
      </c>
      <c r="P47" s="45">
        <v>78</v>
      </c>
      <c r="Q47" s="45">
        <v>64</v>
      </c>
      <c r="R47" s="45">
        <v>46</v>
      </c>
      <c r="S47" s="45">
        <v>45</v>
      </c>
      <c r="T47" s="45">
        <v>38</v>
      </c>
      <c r="U47" s="46">
        <v>52</v>
      </c>
    </row>
    <row r="48" spans="1:21" ht="11.25" customHeight="1">
      <c r="A48" s="21" t="s">
        <v>29</v>
      </c>
      <c r="B48" s="40" t="s">
        <v>21</v>
      </c>
      <c r="C48" s="23" t="s">
        <v>22</v>
      </c>
      <c r="D48" s="43">
        <f>SUM(D49,D50,E48:U48)/2</f>
        <v>7811</v>
      </c>
      <c r="E48" s="41">
        <f aca="true" t="shared" si="8" ref="E48:U48">SUM(E49:E50)</f>
        <v>304</v>
      </c>
      <c r="F48" s="41">
        <f t="shared" si="8"/>
        <v>365</v>
      </c>
      <c r="G48" s="41">
        <f t="shared" si="8"/>
        <v>505</v>
      </c>
      <c r="H48" s="41">
        <f t="shared" si="8"/>
        <v>596</v>
      </c>
      <c r="I48" s="41">
        <f t="shared" si="8"/>
        <v>568</v>
      </c>
      <c r="J48" s="41">
        <f t="shared" si="8"/>
        <v>486</v>
      </c>
      <c r="K48" s="41">
        <f t="shared" si="8"/>
        <v>526</v>
      </c>
      <c r="L48" s="41">
        <f t="shared" si="8"/>
        <v>497</v>
      </c>
      <c r="M48" s="41">
        <f t="shared" si="8"/>
        <v>558</v>
      </c>
      <c r="N48" s="41">
        <f t="shared" si="8"/>
        <v>615</v>
      </c>
      <c r="O48" s="41">
        <f t="shared" si="8"/>
        <v>658</v>
      </c>
      <c r="P48" s="41">
        <f t="shared" si="8"/>
        <v>566</v>
      </c>
      <c r="Q48" s="41">
        <f t="shared" si="8"/>
        <v>436</v>
      </c>
      <c r="R48" s="41">
        <f t="shared" si="8"/>
        <v>345</v>
      </c>
      <c r="S48" s="41">
        <f t="shared" si="8"/>
        <v>312</v>
      </c>
      <c r="T48" s="41">
        <f t="shared" si="8"/>
        <v>251</v>
      </c>
      <c r="U48" s="47">
        <f t="shared" si="8"/>
        <v>223</v>
      </c>
    </row>
    <row r="49" spans="1:21" ht="11.25" customHeight="1">
      <c r="A49" s="21" t="s">
        <v>30</v>
      </c>
      <c r="B49" s="21" t="s">
        <v>1</v>
      </c>
      <c r="C49" s="28" t="s">
        <v>23</v>
      </c>
      <c r="D49" s="44">
        <f>SUM(E49:U49)</f>
        <v>4129</v>
      </c>
      <c r="E49" s="45">
        <v>166</v>
      </c>
      <c r="F49" s="45">
        <v>183</v>
      </c>
      <c r="G49" s="45">
        <v>251</v>
      </c>
      <c r="H49" s="45">
        <v>287</v>
      </c>
      <c r="I49" s="45">
        <v>306</v>
      </c>
      <c r="J49" s="45">
        <v>266</v>
      </c>
      <c r="K49" s="45">
        <v>310</v>
      </c>
      <c r="L49" s="45">
        <v>300</v>
      </c>
      <c r="M49" s="45">
        <v>327</v>
      </c>
      <c r="N49" s="45">
        <v>384</v>
      </c>
      <c r="O49" s="45">
        <v>380</v>
      </c>
      <c r="P49" s="45">
        <v>309</v>
      </c>
      <c r="Q49" s="45">
        <v>212</v>
      </c>
      <c r="R49" s="45">
        <v>154</v>
      </c>
      <c r="S49" s="45">
        <v>119</v>
      </c>
      <c r="T49" s="45">
        <v>99</v>
      </c>
      <c r="U49" s="46">
        <v>76</v>
      </c>
    </row>
    <row r="50" spans="1:21" ht="11.25" customHeight="1">
      <c r="A50" s="21"/>
      <c r="B50" s="21" t="s">
        <v>2</v>
      </c>
      <c r="C50" s="28" t="s">
        <v>24</v>
      </c>
      <c r="D50" s="44">
        <f>SUM(E50:U50)</f>
        <v>3682</v>
      </c>
      <c r="E50" s="45">
        <v>138</v>
      </c>
      <c r="F50" s="45">
        <v>182</v>
      </c>
      <c r="G50" s="45">
        <v>254</v>
      </c>
      <c r="H50" s="45">
        <v>309</v>
      </c>
      <c r="I50" s="45">
        <v>262</v>
      </c>
      <c r="J50" s="45">
        <v>220</v>
      </c>
      <c r="K50" s="45">
        <v>216</v>
      </c>
      <c r="L50" s="45">
        <v>197</v>
      </c>
      <c r="M50" s="45">
        <v>231</v>
      </c>
      <c r="N50" s="45">
        <v>231</v>
      </c>
      <c r="O50" s="45">
        <v>278</v>
      </c>
      <c r="P50" s="45">
        <v>257</v>
      </c>
      <c r="Q50" s="45">
        <v>224</v>
      </c>
      <c r="R50" s="45">
        <v>191</v>
      </c>
      <c r="S50" s="45">
        <v>193</v>
      </c>
      <c r="T50" s="45">
        <v>152</v>
      </c>
      <c r="U50" s="46">
        <v>147</v>
      </c>
    </row>
    <row r="51" spans="1:21" ht="11.25" customHeight="1">
      <c r="A51" s="21" t="s">
        <v>31</v>
      </c>
      <c r="B51" s="40" t="s">
        <v>21</v>
      </c>
      <c r="C51" s="23" t="s">
        <v>22</v>
      </c>
      <c r="D51" s="43">
        <f>SUM(D52,D53,E51:U51)/2</f>
        <v>6320</v>
      </c>
      <c r="E51" s="41">
        <f aca="true" t="shared" si="9" ref="E51:U51">SUM(E52:E53)</f>
        <v>409</v>
      </c>
      <c r="F51" s="41">
        <f t="shared" si="9"/>
        <v>435</v>
      </c>
      <c r="G51" s="41">
        <f t="shared" si="9"/>
        <v>473</v>
      </c>
      <c r="H51" s="41">
        <f t="shared" si="9"/>
        <v>569</v>
      </c>
      <c r="I51" s="41">
        <f t="shared" si="9"/>
        <v>588</v>
      </c>
      <c r="J51" s="41">
        <f t="shared" si="9"/>
        <v>479</v>
      </c>
      <c r="K51" s="41">
        <f t="shared" si="9"/>
        <v>516</v>
      </c>
      <c r="L51" s="41">
        <f t="shared" si="9"/>
        <v>486</v>
      </c>
      <c r="M51" s="41">
        <f t="shared" si="9"/>
        <v>482</v>
      </c>
      <c r="N51" s="41">
        <f t="shared" si="9"/>
        <v>381</v>
      </c>
      <c r="O51" s="41">
        <f t="shared" si="9"/>
        <v>411</v>
      </c>
      <c r="P51" s="41">
        <f t="shared" si="9"/>
        <v>366</v>
      </c>
      <c r="Q51" s="41">
        <f t="shared" si="9"/>
        <v>302</v>
      </c>
      <c r="R51" s="41">
        <f t="shared" si="9"/>
        <v>165</v>
      </c>
      <c r="S51" s="41">
        <f t="shared" si="9"/>
        <v>133</v>
      </c>
      <c r="T51" s="41">
        <f t="shared" si="9"/>
        <v>75</v>
      </c>
      <c r="U51" s="47">
        <f t="shared" si="9"/>
        <v>50</v>
      </c>
    </row>
    <row r="52" spans="1:21" ht="11.25" customHeight="1">
      <c r="A52" s="21" t="s">
        <v>32</v>
      </c>
      <c r="B52" s="21" t="s">
        <v>1</v>
      </c>
      <c r="C52" s="28" t="s">
        <v>23</v>
      </c>
      <c r="D52" s="44">
        <f>SUM(E52:U52)</f>
        <v>3034</v>
      </c>
      <c r="E52" s="45">
        <v>217</v>
      </c>
      <c r="F52" s="45">
        <v>229</v>
      </c>
      <c r="G52" s="45">
        <v>225</v>
      </c>
      <c r="H52" s="45">
        <v>307</v>
      </c>
      <c r="I52" s="45">
        <v>280</v>
      </c>
      <c r="J52" s="45">
        <v>222</v>
      </c>
      <c r="K52" s="45">
        <v>292</v>
      </c>
      <c r="L52" s="45">
        <v>249</v>
      </c>
      <c r="M52" s="45">
        <v>226</v>
      </c>
      <c r="N52" s="45">
        <v>186</v>
      </c>
      <c r="O52" s="45">
        <v>194</v>
      </c>
      <c r="P52" s="45">
        <v>155</v>
      </c>
      <c r="Q52" s="45">
        <v>100</v>
      </c>
      <c r="R52" s="45">
        <v>58</v>
      </c>
      <c r="S52" s="45">
        <v>50</v>
      </c>
      <c r="T52" s="45">
        <v>32</v>
      </c>
      <c r="U52" s="46">
        <v>12</v>
      </c>
    </row>
    <row r="53" spans="1:21" ht="11.25" customHeight="1">
      <c r="A53" s="21"/>
      <c r="B53" s="21" t="s">
        <v>2</v>
      </c>
      <c r="C53" s="28" t="s">
        <v>24</v>
      </c>
      <c r="D53" s="44">
        <f>SUM(E53:U53)</f>
        <v>3286</v>
      </c>
      <c r="E53" s="45">
        <v>192</v>
      </c>
      <c r="F53" s="45">
        <v>206</v>
      </c>
      <c r="G53" s="45">
        <v>248</v>
      </c>
      <c r="H53" s="45">
        <v>262</v>
      </c>
      <c r="I53" s="45">
        <v>308</v>
      </c>
      <c r="J53" s="45">
        <v>257</v>
      </c>
      <c r="K53" s="45">
        <v>224</v>
      </c>
      <c r="L53" s="45">
        <v>237</v>
      </c>
      <c r="M53" s="45">
        <v>256</v>
      </c>
      <c r="N53" s="45">
        <v>195</v>
      </c>
      <c r="O53" s="45">
        <v>217</v>
      </c>
      <c r="P53" s="45">
        <v>211</v>
      </c>
      <c r="Q53" s="45">
        <v>202</v>
      </c>
      <c r="R53" s="45">
        <v>107</v>
      </c>
      <c r="S53" s="45">
        <v>83</v>
      </c>
      <c r="T53" s="45">
        <v>43</v>
      </c>
      <c r="U53" s="46">
        <v>38</v>
      </c>
    </row>
    <row r="54" spans="1:21" ht="11.25" customHeight="1">
      <c r="A54" s="21" t="s">
        <v>33</v>
      </c>
      <c r="B54" s="40" t="s">
        <v>21</v>
      </c>
      <c r="C54" s="23" t="s">
        <v>22</v>
      </c>
      <c r="D54" s="43">
        <f>SUM(D55,D56,E54:U54)/2</f>
        <v>14876</v>
      </c>
      <c r="E54" s="41">
        <f aca="true" t="shared" si="10" ref="E54:U54">SUM(E55:E56)</f>
        <v>762</v>
      </c>
      <c r="F54" s="41">
        <f t="shared" si="10"/>
        <v>836</v>
      </c>
      <c r="G54" s="41">
        <f t="shared" si="10"/>
        <v>1035</v>
      </c>
      <c r="H54" s="41">
        <f t="shared" si="10"/>
        <v>1425</v>
      </c>
      <c r="I54" s="41">
        <f t="shared" si="10"/>
        <v>1373</v>
      </c>
      <c r="J54" s="41">
        <f t="shared" si="10"/>
        <v>1034</v>
      </c>
      <c r="K54" s="41">
        <f t="shared" si="10"/>
        <v>1148</v>
      </c>
      <c r="L54" s="41">
        <f t="shared" si="10"/>
        <v>1150</v>
      </c>
      <c r="M54" s="41">
        <f t="shared" si="10"/>
        <v>1102</v>
      </c>
      <c r="N54" s="41">
        <f t="shared" si="10"/>
        <v>1005</v>
      </c>
      <c r="O54" s="41">
        <f t="shared" si="10"/>
        <v>1046</v>
      </c>
      <c r="P54" s="41">
        <f t="shared" si="10"/>
        <v>943</v>
      </c>
      <c r="Q54" s="41">
        <f t="shared" si="10"/>
        <v>780</v>
      </c>
      <c r="R54" s="41">
        <f t="shared" si="10"/>
        <v>461</v>
      </c>
      <c r="S54" s="41">
        <f t="shared" si="10"/>
        <v>341</v>
      </c>
      <c r="T54" s="41">
        <f t="shared" si="10"/>
        <v>208</v>
      </c>
      <c r="U54" s="41">
        <f t="shared" si="10"/>
        <v>227</v>
      </c>
    </row>
    <row r="55" spans="1:21" ht="11.25" customHeight="1">
      <c r="A55" s="21" t="s">
        <v>34</v>
      </c>
      <c r="B55" s="21" t="s">
        <v>1</v>
      </c>
      <c r="C55" s="28" t="s">
        <v>23</v>
      </c>
      <c r="D55" s="44">
        <f>SUM(E55:U55)</f>
        <v>7226</v>
      </c>
      <c r="E55" s="45">
        <v>424</v>
      </c>
      <c r="F55" s="45">
        <v>438</v>
      </c>
      <c r="G55" s="45">
        <v>531</v>
      </c>
      <c r="H55" s="45">
        <v>709</v>
      </c>
      <c r="I55" s="45">
        <v>703</v>
      </c>
      <c r="J55" s="45">
        <v>526</v>
      </c>
      <c r="K55" s="45">
        <v>614</v>
      </c>
      <c r="L55" s="45">
        <v>569</v>
      </c>
      <c r="M55" s="45">
        <v>528</v>
      </c>
      <c r="N55" s="45">
        <v>503</v>
      </c>
      <c r="O55" s="45">
        <v>454</v>
      </c>
      <c r="P55" s="45">
        <v>408</v>
      </c>
      <c r="Q55" s="45">
        <v>347</v>
      </c>
      <c r="R55" s="45">
        <v>190</v>
      </c>
      <c r="S55" s="45">
        <v>137</v>
      </c>
      <c r="T55" s="45">
        <v>85</v>
      </c>
      <c r="U55" s="45">
        <v>60</v>
      </c>
    </row>
    <row r="56" spans="1:21" ht="11.25" customHeight="1">
      <c r="A56" s="21"/>
      <c r="B56" s="21" t="s">
        <v>2</v>
      </c>
      <c r="C56" s="28" t="s">
        <v>24</v>
      </c>
      <c r="D56" s="44">
        <f>SUM(E56:U56)</f>
        <v>7650</v>
      </c>
      <c r="E56" s="45">
        <v>338</v>
      </c>
      <c r="F56" s="45">
        <v>398</v>
      </c>
      <c r="G56" s="45">
        <v>504</v>
      </c>
      <c r="H56" s="45">
        <v>716</v>
      </c>
      <c r="I56" s="45">
        <v>670</v>
      </c>
      <c r="J56" s="45">
        <v>508</v>
      </c>
      <c r="K56" s="45">
        <v>534</v>
      </c>
      <c r="L56" s="45">
        <v>581</v>
      </c>
      <c r="M56" s="45">
        <v>574</v>
      </c>
      <c r="N56" s="45">
        <v>502</v>
      </c>
      <c r="O56" s="45">
        <v>592</v>
      </c>
      <c r="P56" s="45">
        <v>535</v>
      </c>
      <c r="Q56" s="45">
        <v>433</v>
      </c>
      <c r="R56" s="45">
        <v>271</v>
      </c>
      <c r="S56" s="45">
        <v>204</v>
      </c>
      <c r="T56" s="45">
        <v>123</v>
      </c>
      <c r="U56" s="45">
        <v>167</v>
      </c>
    </row>
    <row r="57" spans="1:21" ht="11.25" customHeight="1">
      <c r="A57" s="21" t="s">
        <v>35</v>
      </c>
      <c r="B57" s="40" t="s">
        <v>21</v>
      </c>
      <c r="C57" s="23" t="s">
        <v>22</v>
      </c>
      <c r="D57" s="41">
        <f>SUM(D58,D59,E57:U57)/2</f>
        <v>5759</v>
      </c>
      <c r="E57" s="41">
        <f aca="true" t="shared" si="11" ref="E57:U57">SUM(E58:E59)</f>
        <v>250</v>
      </c>
      <c r="F57" s="41">
        <f t="shared" si="11"/>
        <v>208</v>
      </c>
      <c r="G57" s="41">
        <f t="shared" si="11"/>
        <v>309</v>
      </c>
      <c r="H57" s="41">
        <f t="shared" si="11"/>
        <v>456</v>
      </c>
      <c r="I57" s="41">
        <f t="shared" si="11"/>
        <v>484</v>
      </c>
      <c r="J57" s="41">
        <f t="shared" si="11"/>
        <v>337</v>
      </c>
      <c r="K57" s="41">
        <f t="shared" si="11"/>
        <v>400</v>
      </c>
      <c r="L57" s="41">
        <f t="shared" si="11"/>
        <v>348</v>
      </c>
      <c r="M57" s="41">
        <f t="shared" si="11"/>
        <v>361</v>
      </c>
      <c r="N57" s="41">
        <f t="shared" si="11"/>
        <v>458</v>
      </c>
      <c r="O57" s="41">
        <f t="shared" si="11"/>
        <v>475</v>
      </c>
      <c r="P57" s="41">
        <f t="shared" si="11"/>
        <v>445</v>
      </c>
      <c r="Q57" s="41">
        <f t="shared" si="11"/>
        <v>338</v>
      </c>
      <c r="R57" s="41">
        <f t="shared" si="11"/>
        <v>220</v>
      </c>
      <c r="S57" s="41">
        <f t="shared" si="11"/>
        <v>248</v>
      </c>
      <c r="T57" s="41">
        <f t="shared" si="11"/>
        <v>209</v>
      </c>
      <c r="U57" s="41">
        <f t="shared" si="11"/>
        <v>213</v>
      </c>
    </row>
    <row r="58" spans="1:21" ht="11.25" customHeight="1">
      <c r="A58" s="21" t="s">
        <v>36</v>
      </c>
      <c r="B58" s="21" t="s">
        <v>1</v>
      </c>
      <c r="C58" s="28" t="s">
        <v>23</v>
      </c>
      <c r="D58" s="48">
        <f>SUM(E58:U58)</f>
        <v>2939</v>
      </c>
      <c r="E58" s="49">
        <v>117</v>
      </c>
      <c r="F58" s="49">
        <v>114</v>
      </c>
      <c r="G58" s="49">
        <v>156</v>
      </c>
      <c r="H58" s="49">
        <v>206</v>
      </c>
      <c r="I58" s="49">
        <v>236</v>
      </c>
      <c r="J58" s="49">
        <v>198</v>
      </c>
      <c r="K58" s="49">
        <v>217</v>
      </c>
      <c r="L58" s="49">
        <v>201</v>
      </c>
      <c r="M58" s="49">
        <v>212</v>
      </c>
      <c r="N58" s="49">
        <v>245</v>
      </c>
      <c r="O58" s="49">
        <v>255</v>
      </c>
      <c r="P58" s="49">
        <v>229</v>
      </c>
      <c r="Q58" s="49">
        <v>173</v>
      </c>
      <c r="R58" s="49">
        <v>94</v>
      </c>
      <c r="S58" s="49">
        <v>117</v>
      </c>
      <c r="T58" s="49">
        <v>86</v>
      </c>
      <c r="U58" s="49">
        <v>83</v>
      </c>
    </row>
    <row r="59" spans="1:21" ht="11.25" customHeight="1">
      <c r="A59" s="21"/>
      <c r="B59" s="21" t="s">
        <v>2</v>
      </c>
      <c r="C59" s="28" t="s">
        <v>24</v>
      </c>
      <c r="D59" s="42">
        <f>SUM(E59:U59)</f>
        <v>2820</v>
      </c>
      <c r="E59" s="45">
        <v>133</v>
      </c>
      <c r="F59" s="45">
        <v>94</v>
      </c>
      <c r="G59" s="45">
        <v>153</v>
      </c>
      <c r="H59" s="45">
        <v>250</v>
      </c>
      <c r="I59" s="45">
        <v>248</v>
      </c>
      <c r="J59" s="45">
        <v>139</v>
      </c>
      <c r="K59" s="45">
        <v>183</v>
      </c>
      <c r="L59" s="45">
        <v>147</v>
      </c>
      <c r="M59" s="45">
        <v>149</v>
      </c>
      <c r="N59" s="45">
        <v>213</v>
      </c>
      <c r="O59" s="45">
        <v>220</v>
      </c>
      <c r="P59" s="45">
        <v>216</v>
      </c>
      <c r="Q59" s="45">
        <v>165</v>
      </c>
      <c r="R59" s="45">
        <v>126</v>
      </c>
      <c r="S59" s="45">
        <v>131</v>
      </c>
      <c r="T59" s="45">
        <v>123</v>
      </c>
      <c r="U59" s="45">
        <v>130</v>
      </c>
    </row>
    <row r="60" spans="1:21" ht="12" customHeight="1">
      <c r="A60" s="21" t="s">
        <v>37</v>
      </c>
      <c r="B60" s="40" t="s">
        <v>21</v>
      </c>
      <c r="C60" s="23" t="s">
        <v>22</v>
      </c>
      <c r="D60" s="41">
        <f>SUM(D61,D62,E60:U60)/2</f>
        <v>6950</v>
      </c>
      <c r="E60" s="41">
        <f aca="true" t="shared" si="12" ref="E60:U60">SUM(E61:E62)</f>
        <v>252</v>
      </c>
      <c r="F60" s="41">
        <f t="shared" si="12"/>
        <v>265</v>
      </c>
      <c r="G60" s="41">
        <f t="shared" si="12"/>
        <v>305</v>
      </c>
      <c r="H60" s="41">
        <f t="shared" si="12"/>
        <v>417</v>
      </c>
      <c r="I60" s="41">
        <f t="shared" si="12"/>
        <v>519</v>
      </c>
      <c r="J60" s="41">
        <f t="shared" si="12"/>
        <v>453</v>
      </c>
      <c r="K60" s="41">
        <f t="shared" si="12"/>
        <v>474</v>
      </c>
      <c r="L60" s="41">
        <f t="shared" si="12"/>
        <v>431</v>
      </c>
      <c r="M60" s="41">
        <f t="shared" si="12"/>
        <v>421</v>
      </c>
      <c r="N60" s="41">
        <f t="shared" si="12"/>
        <v>506</v>
      </c>
      <c r="O60" s="41">
        <f t="shared" si="12"/>
        <v>598</v>
      </c>
      <c r="P60" s="41">
        <f t="shared" si="12"/>
        <v>610</v>
      </c>
      <c r="Q60" s="41">
        <f t="shared" si="12"/>
        <v>494</v>
      </c>
      <c r="R60" s="41">
        <f t="shared" si="12"/>
        <v>336</v>
      </c>
      <c r="S60" s="41">
        <f t="shared" si="12"/>
        <v>293</v>
      </c>
      <c r="T60" s="41">
        <f t="shared" si="12"/>
        <v>270</v>
      </c>
      <c r="U60" s="41">
        <f t="shared" si="12"/>
        <v>306</v>
      </c>
    </row>
    <row r="61" spans="1:21" ht="12" customHeight="1">
      <c r="A61" s="21" t="s">
        <v>38</v>
      </c>
      <c r="B61" s="21" t="s">
        <v>1</v>
      </c>
      <c r="C61" s="28" t="s">
        <v>23</v>
      </c>
      <c r="D61" s="48">
        <f>SUM(E61:U61)</f>
        <v>3612</v>
      </c>
      <c r="E61" s="49">
        <v>133</v>
      </c>
      <c r="F61" s="49">
        <v>127</v>
      </c>
      <c r="G61" s="49">
        <v>162</v>
      </c>
      <c r="H61" s="49">
        <v>233</v>
      </c>
      <c r="I61" s="49">
        <v>270</v>
      </c>
      <c r="J61" s="49">
        <v>257</v>
      </c>
      <c r="K61" s="49">
        <v>256</v>
      </c>
      <c r="L61" s="49">
        <v>242</v>
      </c>
      <c r="M61" s="49">
        <v>240</v>
      </c>
      <c r="N61" s="49">
        <v>280</v>
      </c>
      <c r="O61" s="49">
        <v>320</v>
      </c>
      <c r="P61" s="49">
        <v>314</v>
      </c>
      <c r="Q61" s="49">
        <v>256</v>
      </c>
      <c r="R61" s="49">
        <v>181</v>
      </c>
      <c r="S61" s="49">
        <v>127</v>
      </c>
      <c r="T61" s="49">
        <v>107</v>
      </c>
      <c r="U61" s="49">
        <v>107</v>
      </c>
    </row>
    <row r="62" spans="1:21" ht="12" customHeight="1">
      <c r="A62" s="21"/>
      <c r="B62" s="21" t="s">
        <v>2</v>
      </c>
      <c r="C62" s="28" t="s">
        <v>24</v>
      </c>
      <c r="D62" s="42">
        <f>SUM(E62:U62)</f>
        <v>3338</v>
      </c>
      <c r="E62" s="45">
        <v>119</v>
      </c>
      <c r="F62" s="45">
        <v>138</v>
      </c>
      <c r="G62" s="45">
        <v>143</v>
      </c>
      <c r="H62" s="45">
        <v>184</v>
      </c>
      <c r="I62" s="45">
        <v>249</v>
      </c>
      <c r="J62" s="45">
        <v>196</v>
      </c>
      <c r="K62" s="45">
        <v>218</v>
      </c>
      <c r="L62" s="45">
        <v>189</v>
      </c>
      <c r="M62" s="45">
        <v>181</v>
      </c>
      <c r="N62" s="45">
        <v>226</v>
      </c>
      <c r="O62" s="45">
        <v>278</v>
      </c>
      <c r="P62" s="45">
        <v>296</v>
      </c>
      <c r="Q62" s="45">
        <v>238</v>
      </c>
      <c r="R62" s="45">
        <v>155</v>
      </c>
      <c r="S62" s="45">
        <v>166</v>
      </c>
      <c r="T62" s="45">
        <v>163</v>
      </c>
      <c r="U62" s="45">
        <v>199</v>
      </c>
    </row>
    <row r="63" spans="1:21" ht="12" customHeight="1">
      <c r="A63" s="21" t="s">
        <v>39</v>
      </c>
      <c r="B63" s="40" t="s">
        <v>21</v>
      </c>
      <c r="C63" s="23" t="s">
        <v>22</v>
      </c>
      <c r="D63" s="43">
        <f>SUM(D64,D65,E63:U63)/2</f>
        <v>3816</v>
      </c>
      <c r="E63" s="41">
        <f aca="true" t="shared" si="13" ref="E63:U63">SUM(E64:E65)</f>
        <v>108</v>
      </c>
      <c r="F63" s="41">
        <f t="shared" si="13"/>
        <v>91</v>
      </c>
      <c r="G63" s="41">
        <f t="shared" si="13"/>
        <v>133</v>
      </c>
      <c r="H63" s="41">
        <f t="shared" si="13"/>
        <v>172</v>
      </c>
      <c r="I63" s="41">
        <f t="shared" si="13"/>
        <v>215</v>
      </c>
      <c r="J63" s="41">
        <f t="shared" si="13"/>
        <v>202</v>
      </c>
      <c r="K63" s="41">
        <f t="shared" si="13"/>
        <v>268</v>
      </c>
      <c r="L63" s="41">
        <f t="shared" si="13"/>
        <v>280</v>
      </c>
      <c r="M63" s="41">
        <f t="shared" si="13"/>
        <v>296</v>
      </c>
      <c r="N63" s="41">
        <f t="shared" si="13"/>
        <v>364</v>
      </c>
      <c r="O63" s="41">
        <f t="shared" si="13"/>
        <v>376</v>
      </c>
      <c r="P63" s="41">
        <f t="shared" si="13"/>
        <v>322</v>
      </c>
      <c r="Q63" s="41">
        <f t="shared" si="13"/>
        <v>257</v>
      </c>
      <c r="R63" s="41">
        <f t="shared" si="13"/>
        <v>200</v>
      </c>
      <c r="S63" s="41">
        <f t="shared" si="13"/>
        <v>202</v>
      </c>
      <c r="T63" s="41">
        <f t="shared" si="13"/>
        <v>170</v>
      </c>
      <c r="U63" s="41">
        <f t="shared" si="13"/>
        <v>160</v>
      </c>
    </row>
    <row r="64" spans="1:21" ht="12" customHeight="1">
      <c r="A64" s="21" t="s">
        <v>40</v>
      </c>
      <c r="B64" s="21" t="s">
        <v>1</v>
      </c>
      <c r="C64" s="28" t="s">
        <v>23</v>
      </c>
      <c r="D64" s="44">
        <f>SUM(E64:U64)</f>
        <v>2108</v>
      </c>
      <c r="E64" s="49">
        <v>53</v>
      </c>
      <c r="F64" s="49">
        <v>50</v>
      </c>
      <c r="G64" s="49">
        <v>75</v>
      </c>
      <c r="H64" s="49">
        <v>93</v>
      </c>
      <c r="I64" s="49">
        <v>117</v>
      </c>
      <c r="J64" s="49">
        <v>112</v>
      </c>
      <c r="K64" s="49">
        <v>150</v>
      </c>
      <c r="L64" s="49">
        <v>200</v>
      </c>
      <c r="M64" s="49">
        <v>201</v>
      </c>
      <c r="N64" s="49">
        <v>242</v>
      </c>
      <c r="O64" s="49">
        <v>231</v>
      </c>
      <c r="P64" s="49">
        <v>193</v>
      </c>
      <c r="Q64" s="49">
        <v>118</v>
      </c>
      <c r="R64" s="49">
        <v>69</v>
      </c>
      <c r="S64" s="49">
        <v>79</v>
      </c>
      <c r="T64" s="49">
        <v>67</v>
      </c>
      <c r="U64" s="49">
        <v>58</v>
      </c>
    </row>
    <row r="65" spans="1:21" ht="12" customHeight="1">
      <c r="A65" s="21"/>
      <c r="B65" s="21" t="s">
        <v>2</v>
      </c>
      <c r="C65" s="28" t="s">
        <v>24</v>
      </c>
      <c r="D65" s="44">
        <f>SUM(E65:U65)</f>
        <v>1708</v>
      </c>
      <c r="E65" s="45">
        <v>55</v>
      </c>
      <c r="F65" s="45">
        <v>41</v>
      </c>
      <c r="G65" s="45">
        <v>58</v>
      </c>
      <c r="H65" s="45">
        <v>79</v>
      </c>
      <c r="I65" s="45">
        <v>98</v>
      </c>
      <c r="J65" s="45">
        <v>90</v>
      </c>
      <c r="K65" s="45">
        <v>118</v>
      </c>
      <c r="L65" s="45">
        <v>80</v>
      </c>
      <c r="M65" s="45">
        <v>95</v>
      </c>
      <c r="N65" s="45">
        <v>122</v>
      </c>
      <c r="O65" s="45">
        <v>145</v>
      </c>
      <c r="P65" s="45">
        <v>129</v>
      </c>
      <c r="Q65" s="45">
        <v>139</v>
      </c>
      <c r="R65" s="45">
        <v>131</v>
      </c>
      <c r="S65" s="45">
        <v>123</v>
      </c>
      <c r="T65" s="45">
        <v>103</v>
      </c>
      <c r="U65" s="45">
        <v>102</v>
      </c>
    </row>
    <row r="66" spans="1:21" ht="12" customHeight="1">
      <c r="A66" s="21" t="s">
        <v>41</v>
      </c>
      <c r="B66" s="40" t="s">
        <v>21</v>
      </c>
      <c r="C66" s="23" t="s">
        <v>22</v>
      </c>
      <c r="D66" s="43">
        <f>SUM(D67,D68,E66:U66)/2</f>
        <v>4753</v>
      </c>
      <c r="E66" s="41">
        <f aca="true" t="shared" si="14" ref="E66:U66">SUM(E67:E68)</f>
        <v>170</v>
      </c>
      <c r="F66" s="41">
        <f t="shared" si="14"/>
        <v>206</v>
      </c>
      <c r="G66" s="41">
        <f t="shared" si="14"/>
        <v>295</v>
      </c>
      <c r="H66" s="41">
        <f t="shared" si="14"/>
        <v>329</v>
      </c>
      <c r="I66" s="41">
        <f t="shared" si="14"/>
        <v>381</v>
      </c>
      <c r="J66" s="41">
        <f t="shared" si="14"/>
        <v>325</v>
      </c>
      <c r="K66" s="41">
        <f t="shared" si="14"/>
        <v>342</v>
      </c>
      <c r="L66" s="41">
        <f t="shared" si="14"/>
        <v>315</v>
      </c>
      <c r="M66" s="41">
        <f t="shared" si="14"/>
        <v>327</v>
      </c>
      <c r="N66" s="41">
        <f t="shared" si="14"/>
        <v>376</v>
      </c>
      <c r="O66" s="41">
        <f t="shared" si="14"/>
        <v>334</v>
      </c>
      <c r="P66" s="41">
        <f t="shared" si="14"/>
        <v>365</v>
      </c>
      <c r="Q66" s="41">
        <f t="shared" si="14"/>
        <v>284</v>
      </c>
      <c r="R66" s="41">
        <f t="shared" si="14"/>
        <v>209</v>
      </c>
      <c r="S66" s="41">
        <f t="shared" si="14"/>
        <v>190</v>
      </c>
      <c r="T66" s="41">
        <f t="shared" si="14"/>
        <v>160</v>
      </c>
      <c r="U66" s="41">
        <f t="shared" si="14"/>
        <v>145</v>
      </c>
    </row>
    <row r="67" spans="1:21" ht="12" customHeight="1">
      <c r="A67" s="21" t="s">
        <v>42</v>
      </c>
      <c r="B67" s="21" t="s">
        <v>1</v>
      </c>
      <c r="C67" s="28" t="s">
        <v>23</v>
      </c>
      <c r="D67" s="44">
        <f>SUM(E67:U67)</f>
        <v>2548</v>
      </c>
      <c r="E67" s="49">
        <v>85</v>
      </c>
      <c r="F67" s="49">
        <v>107</v>
      </c>
      <c r="G67" s="49">
        <v>155</v>
      </c>
      <c r="H67" s="49">
        <v>162</v>
      </c>
      <c r="I67" s="49">
        <v>226</v>
      </c>
      <c r="J67" s="49">
        <v>200</v>
      </c>
      <c r="K67" s="49">
        <v>208</v>
      </c>
      <c r="L67" s="49">
        <v>182</v>
      </c>
      <c r="M67" s="49">
        <v>182</v>
      </c>
      <c r="N67" s="49">
        <v>241</v>
      </c>
      <c r="O67" s="49">
        <v>180</v>
      </c>
      <c r="P67" s="49">
        <v>193</v>
      </c>
      <c r="Q67" s="49">
        <v>157</v>
      </c>
      <c r="R67" s="49">
        <v>83</v>
      </c>
      <c r="S67" s="49">
        <v>68</v>
      </c>
      <c r="T67" s="49">
        <v>71</v>
      </c>
      <c r="U67" s="49">
        <v>48</v>
      </c>
    </row>
    <row r="68" spans="1:21" ht="12" customHeight="1">
      <c r="A68" s="21"/>
      <c r="B68" s="21" t="s">
        <v>2</v>
      </c>
      <c r="C68" s="28" t="s">
        <v>24</v>
      </c>
      <c r="D68" s="44">
        <f>SUM(E68:U68)</f>
        <v>2205</v>
      </c>
      <c r="E68" s="45">
        <v>85</v>
      </c>
      <c r="F68" s="45">
        <v>99</v>
      </c>
      <c r="G68" s="45">
        <v>140</v>
      </c>
      <c r="H68" s="45">
        <v>167</v>
      </c>
      <c r="I68" s="45">
        <v>155</v>
      </c>
      <c r="J68" s="45">
        <v>125</v>
      </c>
      <c r="K68" s="45">
        <v>134</v>
      </c>
      <c r="L68" s="45">
        <v>133</v>
      </c>
      <c r="M68" s="45">
        <v>145</v>
      </c>
      <c r="N68" s="45">
        <v>135</v>
      </c>
      <c r="O68" s="45">
        <v>154</v>
      </c>
      <c r="P68" s="45">
        <v>172</v>
      </c>
      <c r="Q68" s="45">
        <v>127</v>
      </c>
      <c r="R68" s="45">
        <v>126</v>
      </c>
      <c r="S68" s="45">
        <v>122</v>
      </c>
      <c r="T68" s="45">
        <v>89</v>
      </c>
      <c r="U68" s="45">
        <v>97</v>
      </c>
    </row>
    <row r="69" spans="1:21" ht="12" customHeight="1">
      <c r="A69" s="21" t="s">
        <v>43</v>
      </c>
      <c r="B69" s="40" t="s">
        <v>21</v>
      </c>
      <c r="C69" s="23" t="s">
        <v>22</v>
      </c>
      <c r="D69" s="43">
        <f>SUM(D70,D71,E69:U69)/2</f>
        <v>1714</v>
      </c>
      <c r="E69" s="41">
        <f aca="true" t="shared" si="15" ref="E69:U69">SUM(E70:E71)</f>
        <v>84</v>
      </c>
      <c r="F69" s="41">
        <f t="shared" si="15"/>
        <v>67</v>
      </c>
      <c r="G69" s="41">
        <f t="shared" si="15"/>
        <v>102</v>
      </c>
      <c r="H69" s="41">
        <f t="shared" si="15"/>
        <v>126</v>
      </c>
      <c r="I69" s="41">
        <f t="shared" si="15"/>
        <v>138</v>
      </c>
      <c r="J69" s="41">
        <f t="shared" si="15"/>
        <v>108</v>
      </c>
      <c r="K69" s="41">
        <f t="shared" si="15"/>
        <v>106</v>
      </c>
      <c r="L69" s="41">
        <f t="shared" si="15"/>
        <v>112</v>
      </c>
      <c r="M69" s="41">
        <f t="shared" si="15"/>
        <v>99</v>
      </c>
      <c r="N69" s="41">
        <f t="shared" si="15"/>
        <v>145</v>
      </c>
      <c r="O69" s="41">
        <f t="shared" si="15"/>
        <v>146</v>
      </c>
      <c r="P69" s="41">
        <f t="shared" si="15"/>
        <v>148</v>
      </c>
      <c r="Q69" s="41">
        <f t="shared" si="15"/>
        <v>92</v>
      </c>
      <c r="R69" s="41">
        <f t="shared" si="15"/>
        <v>75</v>
      </c>
      <c r="S69" s="41">
        <f t="shared" si="15"/>
        <v>66</v>
      </c>
      <c r="T69" s="41">
        <f t="shared" si="15"/>
        <v>57</v>
      </c>
      <c r="U69" s="41">
        <f t="shared" si="15"/>
        <v>43</v>
      </c>
    </row>
    <row r="70" spans="1:21" ht="12" customHeight="1">
      <c r="A70" s="21" t="s">
        <v>44</v>
      </c>
      <c r="B70" s="21" t="s">
        <v>1</v>
      </c>
      <c r="C70" s="28" t="s">
        <v>23</v>
      </c>
      <c r="D70" s="44">
        <f>SUM(E70:U70)</f>
        <v>868</v>
      </c>
      <c r="E70" s="49">
        <v>44</v>
      </c>
      <c r="F70" s="49">
        <v>32</v>
      </c>
      <c r="G70" s="49">
        <v>43</v>
      </c>
      <c r="H70" s="49">
        <v>50</v>
      </c>
      <c r="I70" s="49">
        <v>68</v>
      </c>
      <c r="J70" s="49">
        <v>60</v>
      </c>
      <c r="K70" s="49">
        <v>51</v>
      </c>
      <c r="L70" s="49">
        <v>68</v>
      </c>
      <c r="M70" s="49">
        <v>62</v>
      </c>
      <c r="N70" s="49">
        <v>85</v>
      </c>
      <c r="O70" s="49">
        <v>84</v>
      </c>
      <c r="P70" s="49">
        <v>70</v>
      </c>
      <c r="Q70" s="49">
        <v>55</v>
      </c>
      <c r="R70" s="49">
        <v>30</v>
      </c>
      <c r="S70" s="49">
        <v>27</v>
      </c>
      <c r="T70" s="49">
        <v>26</v>
      </c>
      <c r="U70" s="49">
        <v>13</v>
      </c>
    </row>
    <row r="71" spans="1:21" ht="12" customHeight="1">
      <c r="A71" s="21"/>
      <c r="B71" s="21" t="s">
        <v>2</v>
      </c>
      <c r="C71" s="28" t="s">
        <v>24</v>
      </c>
      <c r="D71" s="44">
        <f>SUM(E71:U71)</f>
        <v>846</v>
      </c>
      <c r="E71" s="45">
        <v>40</v>
      </c>
      <c r="F71" s="45">
        <v>35</v>
      </c>
      <c r="G71" s="45">
        <v>59</v>
      </c>
      <c r="H71" s="45">
        <v>76</v>
      </c>
      <c r="I71" s="45">
        <v>70</v>
      </c>
      <c r="J71" s="45">
        <v>48</v>
      </c>
      <c r="K71" s="45">
        <v>55</v>
      </c>
      <c r="L71" s="45">
        <v>44</v>
      </c>
      <c r="M71" s="45">
        <v>37</v>
      </c>
      <c r="N71" s="45">
        <v>60</v>
      </c>
      <c r="O71" s="45">
        <v>62</v>
      </c>
      <c r="P71" s="45">
        <v>78</v>
      </c>
      <c r="Q71" s="45">
        <v>37</v>
      </c>
      <c r="R71" s="45">
        <v>45</v>
      </c>
      <c r="S71" s="45">
        <v>39</v>
      </c>
      <c r="T71" s="45">
        <v>31</v>
      </c>
      <c r="U71" s="45">
        <v>30</v>
      </c>
    </row>
    <row r="72" spans="1:21" ht="12" customHeight="1">
      <c r="A72" s="21" t="s">
        <v>45</v>
      </c>
      <c r="B72" s="40" t="s">
        <v>21</v>
      </c>
      <c r="C72" s="23" t="s">
        <v>22</v>
      </c>
      <c r="D72" s="43">
        <f>SUM(D73,D74,E72:U72)/2</f>
        <v>13667</v>
      </c>
      <c r="E72" s="41">
        <f aca="true" t="shared" si="16" ref="E72:U72">SUM(E73:E74)</f>
        <v>845</v>
      </c>
      <c r="F72" s="41">
        <f t="shared" si="16"/>
        <v>752</v>
      </c>
      <c r="G72" s="41">
        <f t="shared" si="16"/>
        <v>1023</v>
      </c>
      <c r="H72" s="41">
        <f t="shared" si="16"/>
        <v>1364</v>
      </c>
      <c r="I72" s="41">
        <f t="shared" si="16"/>
        <v>1324</v>
      </c>
      <c r="J72" s="41">
        <f t="shared" si="16"/>
        <v>996</v>
      </c>
      <c r="K72" s="41">
        <f t="shared" si="16"/>
        <v>1088</v>
      </c>
      <c r="L72" s="41">
        <f t="shared" si="16"/>
        <v>1014</v>
      </c>
      <c r="M72" s="41">
        <f t="shared" si="16"/>
        <v>1020</v>
      </c>
      <c r="N72" s="41">
        <f t="shared" si="16"/>
        <v>971</v>
      </c>
      <c r="O72" s="41">
        <f t="shared" si="16"/>
        <v>952</v>
      </c>
      <c r="P72" s="41">
        <f t="shared" si="16"/>
        <v>840</v>
      </c>
      <c r="Q72" s="41">
        <f t="shared" si="16"/>
        <v>582</v>
      </c>
      <c r="R72" s="41">
        <f t="shared" si="16"/>
        <v>348</v>
      </c>
      <c r="S72" s="41">
        <f t="shared" si="16"/>
        <v>205</v>
      </c>
      <c r="T72" s="41">
        <f t="shared" si="16"/>
        <v>164</v>
      </c>
      <c r="U72" s="41">
        <f t="shared" si="16"/>
        <v>179</v>
      </c>
    </row>
    <row r="73" spans="1:21" ht="12" customHeight="1">
      <c r="A73" s="21" t="s">
        <v>46</v>
      </c>
      <c r="B73" s="21" t="s">
        <v>1</v>
      </c>
      <c r="C73" s="28" t="s">
        <v>23</v>
      </c>
      <c r="D73" s="44">
        <f>SUM(E73:U73)</f>
        <v>6970</v>
      </c>
      <c r="E73" s="49">
        <v>444</v>
      </c>
      <c r="F73" s="49">
        <v>366</v>
      </c>
      <c r="G73" s="49">
        <v>533</v>
      </c>
      <c r="H73" s="49">
        <v>712</v>
      </c>
      <c r="I73" s="49">
        <v>677</v>
      </c>
      <c r="J73" s="49">
        <v>552</v>
      </c>
      <c r="K73" s="49">
        <v>563</v>
      </c>
      <c r="L73" s="49">
        <v>530</v>
      </c>
      <c r="M73" s="49">
        <v>547</v>
      </c>
      <c r="N73" s="49">
        <v>531</v>
      </c>
      <c r="O73" s="49">
        <v>491</v>
      </c>
      <c r="P73" s="49">
        <v>420</v>
      </c>
      <c r="Q73" s="49">
        <v>288</v>
      </c>
      <c r="R73" s="49">
        <v>161</v>
      </c>
      <c r="S73" s="49">
        <v>76</v>
      </c>
      <c r="T73" s="49">
        <v>49</v>
      </c>
      <c r="U73" s="49">
        <v>30</v>
      </c>
    </row>
    <row r="74" spans="1:21" ht="12" customHeight="1">
      <c r="A74" s="21"/>
      <c r="B74" s="21" t="s">
        <v>2</v>
      </c>
      <c r="C74" s="28" t="s">
        <v>24</v>
      </c>
      <c r="D74" s="44">
        <f>SUM(E74:U74)</f>
        <v>6697</v>
      </c>
      <c r="E74" s="45">
        <v>401</v>
      </c>
      <c r="F74" s="45">
        <v>386</v>
      </c>
      <c r="G74" s="45">
        <v>490</v>
      </c>
      <c r="H74" s="45">
        <v>652</v>
      </c>
      <c r="I74" s="45">
        <v>647</v>
      </c>
      <c r="J74" s="45">
        <v>444</v>
      </c>
      <c r="K74" s="45">
        <v>525</v>
      </c>
      <c r="L74" s="45">
        <v>484</v>
      </c>
      <c r="M74" s="45">
        <v>473</v>
      </c>
      <c r="N74" s="45">
        <v>440</v>
      </c>
      <c r="O74" s="45">
        <v>461</v>
      </c>
      <c r="P74" s="45">
        <v>420</v>
      </c>
      <c r="Q74" s="45">
        <v>294</v>
      </c>
      <c r="R74" s="45">
        <v>187</v>
      </c>
      <c r="S74" s="45">
        <v>129</v>
      </c>
      <c r="T74" s="45">
        <v>115</v>
      </c>
      <c r="U74" s="45">
        <v>149</v>
      </c>
    </row>
    <row r="75" spans="1:21" ht="12" customHeight="1">
      <c r="A75" s="21" t="s">
        <v>47</v>
      </c>
      <c r="B75" s="40" t="s">
        <v>21</v>
      </c>
      <c r="C75" s="23" t="s">
        <v>22</v>
      </c>
      <c r="D75" s="43">
        <f>SUM(D76,D77,E75:U75)/2</f>
        <v>6285</v>
      </c>
      <c r="E75" s="41">
        <f aca="true" t="shared" si="17" ref="E75:U75">SUM(E76:E77)</f>
        <v>310</v>
      </c>
      <c r="F75" s="41">
        <f t="shared" si="17"/>
        <v>338</v>
      </c>
      <c r="G75" s="41">
        <f t="shared" si="17"/>
        <v>350</v>
      </c>
      <c r="H75" s="41">
        <f t="shared" si="17"/>
        <v>566</v>
      </c>
      <c r="I75" s="41">
        <f t="shared" si="17"/>
        <v>643</v>
      </c>
      <c r="J75" s="41">
        <f t="shared" si="17"/>
        <v>518</v>
      </c>
      <c r="K75" s="41">
        <f t="shared" si="17"/>
        <v>513</v>
      </c>
      <c r="L75" s="41">
        <f t="shared" si="17"/>
        <v>491</v>
      </c>
      <c r="M75" s="41">
        <f t="shared" si="17"/>
        <v>437</v>
      </c>
      <c r="N75" s="41">
        <f t="shared" si="17"/>
        <v>472</v>
      </c>
      <c r="O75" s="41">
        <f t="shared" si="17"/>
        <v>502</v>
      </c>
      <c r="P75" s="41">
        <f t="shared" si="17"/>
        <v>404</v>
      </c>
      <c r="Q75" s="41">
        <f t="shared" si="17"/>
        <v>266</v>
      </c>
      <c r="R75" s="41">
        <f t="shared" si="17"/>
        <v>191</v>
      </c>
      <c r="S75" s="41">
        <f t="shared" si="17"/>
        <v>110</v>
      </c>
      <c r="T75" s="41">
        <f t="shared" si="17"/>
        <v>83</v>
      </c>
      <c r="U75" s="41">
        <f t="shared" si="17"/>
        <v>91</v>
      </c>
    </row>
    <row r="76" spans="1:21" ht="12" customHeight="1">
      <c r="A76" s="21" t="s">
        <v>48</v>
      </c>
      <c r="B76" s="21" t="s">
        <v>1</v>
      </c>
      <c r="C76" s="28" t="s">
        <v>23</v>
      </c>
      <c r="D76" s="44">
        <f>SUM(E76:U76)</f>
        <v>3327</v>
      </c>
      <c r="E76" s="49">
        <v>153</v>
      </c>
      <c r="F76" s="49">
        <v>169</v>
      </c>
      <c r="G76" s="49">
        <v>180</v>
      </c>
      <c r="H76" s="49">
        <v>286</v>
      </c>
      <c r="I76" s="49">
        <v>329</v>
      </c>
      <c r="J76" s="49">
        <v>277</v>
      </c>
      <c r="K76" s="49">
        <v>302</v>
      </c>
      <c r="L76" s="49">
        <v>301</v>
      </c>
      <c r="M76" s="49">
        <v>254</v>
      </c>
      <c r="N76" s="49">
        <v>262</v>
      </c>
      <c r="O76" s="49">
        <v>265</v>
      </c>
      <c r="P76" s="49">
        <v>229</v>
      </c>
      <c r="Q76" s="49">
        <v>136</v>
      </c>
      <c r="R76" s="49">
        <v>91</v>
      </c>
      <c r="S76" s="49">
        <v>46</v>
      </c>
      <c r="T76" s="49">
        <v>25</v>
      </c>
      <c r="U76" s="49">
        <v>22</v>
      </c>
    </row>
    <row r="77" spans="1:21" ht="12" customHeight="1">
      <c r="A77" s="21"/>
      <c r="B77" s="21" t="s">
        <v>2</v>
      </c>
      <c r="C77" s="28" t="s">
        <v>24</v>
      </c>
      <c r="D77" s="44">
        <f>SUM(E77:U77)</f>
        <v>2958</v>
      </c>
      <c r="E77" s="45">
        <v>157</v>
      </c>
      <c r="F77" s="45">
        <v>169</v>
      </c>
      <c r="G77" s="45">
        <v>170</v>
      </c>
      <c r="H77" s="45">
        <v>280</v>
      </c>
      <c r="I77" s="45">
        <v>314</v>
      </c>
      <c r="J77" s="45">
        <v>241</v>
      </c>
      <c r="K77" s="45">
        <v>211</v>
      </c>
      <c r="L77" s="45">
        <v>190</v>
      </c>
      <c r="M77" s="45">
        <v>183</v>
      </c>
      <c r="N77" s="45">
        <v>210</v>
      </c>
      <c r="O77" s="45">
        <v>237</v>
      </c>
      <c r="P77" s="45">
        <v>175</v>
      </c>
      <c r="Q77" s="45">
        <v>130</v>
      </c>
      <c r="R77" s="45">
        <v>100</v>
      </c>
      <c r="S77" s="45">
        <v>64</v>
      </c>
      <c r="T77" s="45">
        <v>58</v>
      </c>
      <c r="U77" s="45">
        <v>69</v>
      </c>
    </row>
    <row r="78" spans="1:21" ht="12" customHeight="1">
      <c r="A78" s="21" t="s">
        <v>49</v>
      </c>
      <c r="B78" s="40" t="s">
        <v>21</v>
      </c>
      <c r="C78" s="23" t="s">
        <v>22</v>
      </c>
      <c r="D78" s="43">
        <f>SUM(D79,D80,E78:U78)/2</f>
        <v>5918</v>
      </c>
      <c r="E78" s="41">
        <f aca="true" t="shared" si="18" ref="E78:U78">SUM(E79:E80)</f>
        <v>350</v>
      </c>
      <c r="F78" s="41">
        <f t="shared" si="18"/>
        <v>298</v>
      </c>
      <c r="G78" s="41">
        <f t="shared" si="18"/>
        <v>281</v>
      </c>
      <c r="H78" s="41">
        <f t="shared" si="18"/>
        <v>421</v>
      </c>
      <c r="I78" s="41">
        <f t="shared" si="18"/>
        <v>553</v>
      </c>
      <c r="J78" s="41">
        <f t="shared" si="18"/>
        <v>516</v>
      </c>
      <c r="K78" s="41">
        <f t="shared" si="18"/>
        <v>505</v>
      </c>
      <c r="L78" s="41">
        <f t="shared" si="18"/>
        <v>433</v>
      </c>
      <c r="M78" s="41">
        <f t="shared" si="18"/>
        <v>461</v>
      </c>
      <c r="N78" s="41">
        <f t="shared" si="18"/>
        <v>498</v>
      </c>
      <c r="O78" s="41">
        <f t="shared" si="18"/>
        <v>498</v>
      </c>
      <c r="P78" s="41">
        <f t="shared" si="18"/>
        <v>377</v>
      </c>
      <c r="Q78" s="41">
        <f t="shared" si="18"/>
        <v>258</v>
      </c>
      <c r="R78" s="41">
        <f t="shared" si="18"/>
        <v>180</v>
      </c>
      <c r="S78" s="41">
        <f t="shared" si="18"/>
        <v>112</v>
      </c>
      <c r="T78" s="41">
        <f t="shared" si="18"/>
        <v>91</v>
      </c>
      <c r="U78" s="41">
        <f t="shared" si="18"/>
        <v>86</v>
      </c>
    </row>
    <row r="79" spans="1:21" ht="12" customHeight="1">
      <c r="A79" s="21" t="s">
        <v>50</v>
      </c>
      <c r="B79" s="21" t="s">
        <v>1</v>
      </c>
      <c r="C79" s="28" t="s">
        <v>23</v>
      </c>
      <c r="D79" s="44">
        <f>SUM(E79:U79)</f>
        <v>3256</v>
      </c>
      <c r="E79" s="49">
        <v>187</v>
      </c>
      <c r="F79" s="49">
        <v>163</v>
      </c>
      <c r="G79" s="49">
        <v>151</v>
      </c>
      <c r="H79" s="49">
        <v>235</v>
      </c>
      <c r="I79" s="49">
        <v>276</v>
      </c>
      <c r="J79" s="49">
        <v>274</v>
      </c>
      <c r="K79" s="49">
        <v>306</v>
      </c>
      <c r="L79" s="49">
        <v>260</v>
      </c>
      <c r="M79" s="49">
        <v>298</v>
      </c>
      <c r="N79" s="49">
        <v>283</v>
      </c>
      <c r="O79" s="49">
        <v>301</v>
      </c>
      <c r="P79" s="49">
        <v>215</v>
      </c>
      <c r="Q79" s="49">
        <v>134</v>
      </c>
      <c r="R79" s="49">
        <v>78</v>
      </c>
      <c r="S79" s="49">
        <v>40</v>
      </c>
      <c r="T79" s="49">
        <v>30</v>
      </c>
      <c r="U79" s="49">
        <v>25</v>
      </c>
    </row>
    <row r="80" spans="1:21" ht="12" customHeight="1">
      <c r="A80" s="21"/>
      <c r="B80" s="21" t="s">
        <v>2</v>
      </c>
      <c r="C80" s="28" t="s">
        <v>24</v>
      </c>
      <c r="D80" s="44">
        <f>SUM(E80:U80)</f>
        <v>2662</v>
      </c>
      <c r="E80" s="45">
        <v>163</v>
      </c>
      <c r="F80" s="45">
        <v>135</v>
      </c>
      <c r="G80" s="45">
        <v>130</v>
      </c>
      <c r="H80" s="45">
        <v>186</v>
      </c>
      <c r="I80" s="45">
        <v>277</v>
      </c>
      <c r="J80" s="45">
        <v>242</v>
      </c>
      <c r="K80" s="45">
        <v>199</v>
      </c>
      <c r="L80" s="45">
        <v>173</v>
      </c>
      <c r="M80" s="45">
        <v>163</v>
      </c>
      <c r="N80" s="45">
        <v>215</v>
      </c>
      <c r="O80" s="45">
        <v>197</v>
      </c>
      <c r="P80" s="45">
        <v>162</v>
      </c>
      <c r="Q80" s="45">
        <v>124</v>
      </c>
      <c r="R80" s="45">
        <v>102</v>
      </c>
      <c r="S80" s="45">
        <v>72</v>
      </c>
      <c r="T80" s="45">
        <v>61</v>
      </c>
      <c r="U80" s="45">
        <v>61</v>
      </c>
    </row>
    <row r="81" spans="1:21" ht="12" customHeight="1">
      <c r="A81" s="21"/>
      <c r="B81" s="21"/>
      <c r="C81" s="35"/>
      <c r="D81" s="44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</row>
    <row r="82" spans="1:21" ht="12" customHeight="1">
      <c r="A82" s="21"/>
      <c r="B82" s="21"/>
      <c r="C82" s="35"/>
      <c r="D82" s="44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</row>
    <row r="83" spans="1:21" ht="12" customHeight="1">
      <c r="A83" s="21"/>
      <c r="B83" s="21"/>
      <c r="C83" s="35"/>
      <c r="D83" s="44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</row>
    <row r="84" spans="1:21" ht="16.5" customHeight="1" thickBot="1">
      <c r="A84" s="50"/>
      <c r="B84" s="51"/>
      <c r="C84" s="51"/>
      <c r="D84" s="52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</row>
    <row r="85" spans="1:21" ht="14.25" customHeight="1">
      <c r="A85" s="53" t="s">
        <v>51</v>
      </c>
      <c r="B85" s="10"/>
      <c r="C85" s="10"/>
      <c r="D85" s="11"/>
      <c r="E85" s="11"/>
      <c r="F85" s="11"/>
      <c r="G85" s="11"/>
      <c r="H85" s="8" t="s">
        <v>99</v>
      </c>
      <c r="I85" s="11"/>
      <c r="J85" s="8" t="s">
        <v>99</v>
      </c>
      <c r="L85" s="54" t="s">
        <v>52</v>
      </c>
      <c r="M85" s="11"/>
      <c r="N85" s="11"/>
      <c r="O85" s="11"/>
      <c r="P85" s="11"/>
      <c r="Q85" s="11"/>
      <c r="R85" s="11"/>
      <c r="S85" s="11"/>
      <c r="T85" s="11"/>
      <c r="U85" s="12"/>
    </row>
    <row r="86" spans="1:21" ht="13.5" customHeight="1">
      <c r="A86" s="55"/>
      <c r="B86" s="10"/>
      <c r="C86" s="10"/>
      <c r="D86" s="11"/>
      <c r="E86" s="11"/>
      <c r="F86" s="11"/>
      <c r="G86" s="11"/>
      <c r="H86" s="56" t="s">
        <v>99</v>
      </c>
      <c r="I86" s="11"/>
      <c r="J86" s="56" t="s">
        <v>99</v>
      </c>
      <c r="K86" s="12"/>
      <c r="L86" s="11"/>
      <c r="M86" s="11"/>
      <c r="N86" s="11"/>
      <c r="O86" s="11"/>
      <c r="P86" s="11"/>
      <c r="Q86" s="11"/>
      <c r="R86" s="11"/>
      <c r="S86" s="11"/>
      <c r="T86" s="11"/>
      <c r="U86" s="12"/>
    </row>
    <row r="87" spans="1:21" ht="14.25" customHeight="1">
      <c r="A87" s="55"/>
      <c r="B87" s="10"/>
      <c r="C87" s="10"/>
      <c r="D87" s="11"/>
      <c r="E87" s="8" t="s">
        <v>99</v>
      </c>
      <c r="F87" s="11"/>
      <c r="G87" s="11"/>
      <c r="H87" s="11"/>
      <c r="I87" s="11"/>
      <c r="J87" s="11"/>
      <c r="K87" s="12"/>
      <c r="L87" s="11"/>
      <c r="M87" s="11"/>
      <c r="N87" s="11"/>
      <c r="O87" s="11"/>
      <c r="P87" s="11"/>
      <c r="Q87" s="11"/>
      <c r="R87" s="11"/>
      <c r="S87" s="11"/>
      <c r="T87" s="11"/>
      <c r="U87" s="12"/>
    </row>
    <row r="88" spans="1:21" s="60" customFormat="1" ht="18" customHeight="1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9"/>
    </row>
    <row r="89" spans="1:21" s="60" customFormat="1" ht="23.2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1:21" s="60" customFormat="1" ht="10.5" customHeight="1">
      <c r="A90" s="61"/>
      <c r="B90" s="62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</row>
    <row r="91" spans="1:21" s="60" customFormat="1" ht="17.25" customHeight="1">
      <c r="A91" s="64"/>
      <c r="B91" s="62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5"/>
    </row>
    <row r="92" spans="1:21" s="63" customFormat="1" ht="38.25" customHeight="1">
      <c r="A92" s="66"/>
      <c r="B92" s="67"/>
      <c r="C92" s="68"/>
      <c r="D92" s="62"/>
      <c r="E92" s="69"/>
      <c r="F92" s="69"/>
      <c r="G92" s="69"/>
      <c r="H92" s="69"/>
      <c r="I92" s="69"/>
      <c r="J92" s="70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1:21" s="63" customFormat="1" ht="38.25" customHeight="1">
      <c r="A93" s="71"/>
      <c r="B93" s="84"/>
      <c r="C93" s="84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pans="1:21" s="60" customFormat="1" ht="15" customHeight="1">
      <c r="A94" s="73"/>
      <c r="B94" s="74"/>
      <c r="C94" s="75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7"/>
    </row>
    <row r="95" spans="1:21" s="60" customFormat="1" ht="15" customHeight="1">
      <c r="A95" s="73"/>
      <c r="B95" s="74"/>
      <c r="C95" s="75"/>
      <c r="D95" s="76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7"/>
    </row>
    <row r="96" spans="1:21" s="60" customFormat="1" ht="15" customHeight="1">
      <c r="A96" s="73"/>
      <c r="B96" s="74"/>
      <c r="C96" s="75"/>
      <c r="D96" s="76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7"/>
    </row>
    <row r="97" spans="1:21" s="60" customFormat="1" ht="5.25" customHeight="1">
      <c r="A97" s="73"/>
      <c r="B97" s="74"/>
      <c r="C97" s="75"/>
      <c r="D97" s="76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 s="60" customFormat="1" ht="15" customHeight="1">
      <c r="A98" s="73"/>
      <c r="B98" s="74"/>
      <c r="C98" s="75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</row>
    <row r="99" spans="1:21" s="60" customFormat="1" ht="15" customHeight="1">
      <c r="A99" s="73"/>
      <c r="B99" s="74"/>
      <c r="C99" s="75"/>
      <c r="D99" s="76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 s="60" customFormat="1" ht="15" customHeight="1">
      <c r="A100" s="73"/>
      <c r="B100" s="74"/>
      <c r="C100" s="75"/>
      <c r="D100" s="76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1:21" s="60" customFormat="1" ht="5.25" customHeight="1">
      <c r="A101" s="73"/>
      <c r="B101" s="74"/>
      <c r="C101" s="75"/>
      <c r="D101" s="76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1:21" s="60" customFormat="1" ht="15" customHeight="1">
      <c r="A102" s="73"/>
      <c r="B102" s="74"/>
      <c r="C102" s="75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</row>
    <row r="103" spans="1:21" s="60" customFormat="1" ht="15" customHeight="1">
      <c r="A103" s="73"/>
      <c r="B103" s="74"/>
      <c r="C103" s="75"/>
      <c r="D103" s="76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1:21" s="60" customFormat="1" ht="15" customHeight="1">
      <c r="A104" s="73"/>
      <c r="B104" s="74"/>
      <c r="C104" s="75"/>
      <c r="D104" s="76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1:21" s="60" customFormat="1" ht="5.25" customHeight="1">
      <c r="A105" s="73"/>
      <c r="B105" s="79"/>
      <c r="C105" s="80"/>
      <c r="D105" s="62"/>
      <c r="E105" s="62"/>
      <c r="F105" s="62"/>
      <c r="G105" s="62"/>
      <c r="H105" s="62"/>
      <c r="I105" s="62"/>
      <c r="J105" s="81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</row>
    <row r="106" spans="1:21" s="60" customFormat="1" ht="15" customHeight="1">
      <c r="A106" s="73"/>
      <c r="B106" s="74"/>
      <c r="C106" s="75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</row>
    <row r="107" spans="1:21" s="60" customFormat="1" ht="15" customHeight="1">
      <c r="A107" s="73"/>
      <c r="B107" s="74"/>
      <c r="C107" s="75"/>
      <c r="D107" s="76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1:21" s="60" customFormat="1" ht="15" customHeight="1">
      <c r="A108" s="73"/>
      <c r="B108" s="74"/>
      <c r="C108" s="75"/>
      <c r="D108" s="76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s="60" customFormat="1" ht="5.25" customHeight="1">
      <c r="A109" s="73"/>
      <c r="B109" s="79"/>
      <c r="C109" s="80"/>
      <c r="D109" s="62"/>
      <c r="E109" s="62"/>
      <c r="F109" s="62"/>
      <c r="G109" s="62"/>
      <c r="H109" s="62"/>
      <c r="I109" s="62"/>
      <c r="J109" s="81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</row>
    <row r="110" spans="1:21" s="60" customFormat="1" ht="15" customHeight="1">
      <c r="A110" s="73"/>
      <c r="B110" s="74"/>
      <c r="C110" s="75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</row>
    <row r="111" spans="1:21" s="60" customFormat="1" ht="15" customHeight="1">
      <c r="A111" s="73"/>
      <c r="B111" s="74"/>
      <c r="C111" s="75"/>
      <c r="D111" s="76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 s="60" customFormat="1" ht="15" customHeight="1">
      <c r="A112" s="73"/>
      <c r="B112" s="74"/>
      <c r="C112" s="75"/>
      <c r="D112" s="76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1:21" s="60" customFormat="1" ht="5.25" customHeight="1">
      <c r="A113" s="73"/>
      <c r="B113" s="79"/>
      <c r="C113" s="80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</row>
    <row r="114" spans="1:21" s="60" customFormat="1" ht="15" customHeight="1">
      <c r="A114" s="73"/>
      <c r="B114" s="74"/>
      <c r="C114" s="75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</row>
    <row r="115" spans="1:21" s="60" customFormat="1" ht="15" customHeight="1">
      <c r="A115" s="73"/>
      <c r="B115" s="74"/>
      <c r="C115" s="75"/>
      <c r="D115" s="76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1:21" s="60" customFormat="1" ht="15" customHeight="1">
      <c r="A116" s="73"/>
      <c r="B116" s="74"/>
      <c r="C116" s="75"/>
      <c r="D116" s="76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1:21" s="60" customFormat="1" ht="5.25" customHeight="1">
      <c r="A117" s="73"/>
      <c r="B117" s="79"/>
      <c r="C117" s="80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</row>
    <row r="118" spans="1:21" s="60" customFormat="1" ht="15" customHeight="1">
      <c r="A118" s="73"/>
      <c r="B118" s="74"/>
      <c r="C118" s="75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</row>
    <row r="119" spans="1:21" s="60" customFormat="1" ht="15" customHeight="1">
      <c r="A119" s="73"/>
      <c r="B119" s="74"/>
      <c r="C119" s="75"/>
      <c r="D119" s="76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1:21" s="60" customFormat="1" ht="15" customHeight="1">
      <c r="A120" s="73"/>
      <c r="B120" s="74"/>
      <c r="C120" s="75"/>
      <c r="D120" s="76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1:21" s="60" customFormat="1" ht="5.25" customHeight="1">
      <c r="A121" s="73"/>
      <c r="B121" s="79"/>
      <c r="C121" s="80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</row>
    <row r="122" spans="1:21" s="60" customFormat="1" ht="15" customHeight="1">
      <c r="A122" s="73"/>
      <c r="B122" s="74"/>
      <c r="C122" s="75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</row>
    <row r="123" spans="1:21" s="60" customFormat="1" ht="15" customHeight="1">
      <c r="A123" s="73"/>
      <c r="B123" s="74"/>
      <c r="C123" s="75"/>
      <c r="D123" s="76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1:21" s="60" customFormat="1" ht="15" customHeight="1">
      <c r="A124" s="73"/>
      <c r="B124" s="74"/>
      <c r="C124" s="75"/>
      <c r="D124" s="76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1:21" s="60" customFormat="1" ht="5.25" customHeight="1">
      <c r="A125" s="73"/>
      <c r="B125" s="79"/>
      <c r="C125" s="80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</row>
    <row r="126" spans="1:21" s="60" customFormat="1" ht="15" customHeight="1">
      <c r="A126" s="73"/>
      <c r="B126" s="74"/>
      <c r="C126" s="75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</row>
    <row r="127" spans="1:21" s="60" customFormat="1" ht="15" customHeight="1">
      <c r="A127" s="73"/>
      <c r="B127" s="74"/>
      <c r="C127" s="75"/>
      <c r="D127" s="76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1:21" s="60" customFormat="1" ht="15" customHeight="1">
      <c r="A128" s="73"/>
      <c r="B128" s="74"/>
      <c r="C128" s="75"/>
      <c r="D128" s="76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1:21" s="60" customFormat="1" ht="5.25" customHeight="1">
      <c r="A129" s="73"/>
      <c r="B129" s="79"/>
      <c r="C129" s="80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</row>
    <row r="130" spans="1:21" s="60" customFormat="1" ht="15" customHeight="1">
      <c r="A130" s="73"/>
      <c r="B130" s="74"/>
      <c r="C130" s="75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</row>
    <row r="131" spans="1:21" s="60" customFormat="1" ht="15" customHeight="1">
      <c r="A131" s="73"/>
      <c r="B131" s="74"/>
      <c r="C131" s="75"/>
      <c r="D131" s="76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1:21" s="60" customFormat="1" ht="15" customHeight="1">
      <c r="A132" s="73"/>
      <c r="B132" s="74"/>
      <c r="C132" s="75"/>
      <c r="D132" s="76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1:21" s="60" customFormat="1" ht="15" customHeight="1">
      <c r="A133" s="73"/>
      <c r="B133" s="74"/>
      <c r="C133" s="75"/>
      <c r="D133" s="76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1:21" s="60" customFormat="1" ht="10.5" customHeight="1">
      <c r="A134" s="73"/>
      <c r="B134" s="74"/>
      <c r="C134" s="75"/>
      <c r="D134" s="76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1:21" s="60" customFormat="1" ht="6.75" customHeight="1">
      <c r="A135" s="61"/>
      <c r="B135" s="62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</row>
    <row r="136" spans="1:21" ht="14.25" customHeight="1">
      <c r="A136" s="9"/>
      <c r="B136" s="10"/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2"/>
    </row>
    <row r="137" spans="1:21" ht="14.25" customHeight="1">
      <c r="A137" s="9"/>
      <c r="B137" s="10"/>
      <c r="C137" s="10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2"/>
    </row>
    <row r="138" ht="14.25" customHeight="1"/>
    <row r="139" ht="17.25" customHeight="1"/>
  </sheetData>
  <sheetProtection/>
  <mergeCells count="7">
    <mergeCell ref="B6:C6"/>
    <mergeCell ref="B93:C93"/>
    <mergeCell ref="A2:K2"/>
    <mergeCell ref="L2:U2"/>
    <mergeCell ref="A89:K89"/>
    <mergeCell ref="L89:U89"/>
    <mergeCell ref="B5:C5"/>
  </mergeCells>
  <printOptions/>
  <pageMargins left="0.5905511811023623" right="1.299212598425197" top="0.36" bottom="0.34" header="0.2" footer="0.2"/>
  <pageSetup horizontalDpi="600" verticalDpi="600" orientation="portrait" paperSize="9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2015-09-23T09:28:28Z</cp:lastPrinted>
  <dcterms:created xsi:type="dcterms:W3CDTF">2002-10-23T07:55:38Z</dcterms:created>
  <dcterms:modified xsi:type="dcterms:W3CDTF">2015-09-23T09:28:28Z</dcterms:modified>
  <cp:category/>
  <cp:version/>
  <cp:contentType/>
  <cp:contentStatus/>
</cp:coreProperties>
</file>