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8-9" sheetId="1" r:id="rId1"/>
  </sheets>
  <definedNames>
    <definedName name="_xlnm.Print_Area" localSheetId="0">'8-9'!$A$1:$AB$47</definedName>
  </definedNames>
  <calcPr fullCalcOnLoad="1"/>
</workbook>
</file>

<file path=xl/sharedStrings.xml><?xml version="1.0" encoding="utf-8"?>
<sst xmlns="http://schemas.openxmlformats.org/spreadsheetml/2006/main" count="70" uniqueCount="35">
  <si>
    <t>單位：人、%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</si>
  <si>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%</t>
    </r>
  </si>
  <si>
    <t>檢查人數
No. of Students Taking Tests</t>
  </si>
  <si>
    <t>一○○學年度 2011</t>
  </si>
  <si>
    <t>學年度及年級別
SY &amp; Class</t>
  </si>
  <si>
    <t>總計
Grand Total</t>
  </si>
  <si>
    <t>公   立
Public</t>
  </si>
  <si>
    <t>私   立
Private</t>
  </si>
  <si>
    <t>視力不良人數
No. of Defected Eyesight</t>
  </si>
  <si>
    <t>視力不良率(%)
Rate of Defected Eyesight</t>
  </si>
  <si>
    <t>合計
Total</t>
  </si>
  <si>
    <t>男
Male</t>
  </si>
  <si>
    <t>女
Female</t>
  </si>
  <si>
    <t>九十四學年度 2005</t>
  </si>
  <si>
    <t>九十五學年度 2006</t>
  </si>
  <si>
    <t>九十六學年度 2007</t>
  </si>
  <si>
    <t>九十七學年度 2008</t>
  </si>
  <si>
    <t>九十八學年度 2009</t>
  </si>
  <si>
    <t>九十九學年度 2010</t>
  </si>
  <si>
    <t>一○一學年度 2012</t>
  </si>
  <si>
    <t>一○二學年度 2013</t>
  </si>
  <si>
    <t>一○三學年度 2014</t>
  </si>
  <si>
    <t>七  年  級 Grand 7</t>
  </si>
  <si>
    <t>八  年  級 Grand 8</t>
  </si>
  <si>
    <t>九  年  級 Grand 9</t>
  </si>
  <si>
    <t xml:space="preserve">表 8－9、國民中學學生裸視視力檢查 </t>
  </si>
  <si>
    <r>
      <t>Table 8- 9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Junior High School Students' Eyesight Tests</t>
    </r>
  </si>
  <si>
    <t>一○四學年度 2015</t>
  </si>
  <si>
    <t>一○五學年度 2016</t>
  </si>
  <si>
    <t>九  年  級 Grand 9</t>
  </si>
  <si>
    <t>資料來源：教育部統計處、本府教育處10450-03-01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</si>
  <si>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Prepared according to Form 10450-03-01 by Education Department.</t>
    </r>
  </si>
  <si>
    <t>一○六學年度 2017</t>
  </si>
  <si>
    <t>教育文化 280</t>
  </si>
  <si>
    <t>教育文化  281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</si>
</sst>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00_);\(#,##0.000\)"/>
    <numFmt numFmtId="186" formatCode="_-* #,##0\ ;\-* #,##0\ ;_-* &quot;-&quot;\ ;_-@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"/>
    <numFmt numFmtId="191" formatCode="m&quot;月&quot;d&quot;日&quot;"/>
    <numFmt numFmtId="192" formatCode="#,##0_ "/>
    <numFmt numFmtId="193" formatCode="#,##0.00_ "/>
    <numFmt numFmtId="194" formatCode="0.00_);[Red]\(0.00\)"/>
    <numFmt numFmtId="195" formatCode="0.00_ "/>
    <numFmt numFmtId="196" formatCode="#,##0.00_);[Red]\(#,##0.00\)"/>
    <numFmt numFmtId="197" formatCode="#,##0_);[Red]\(#,##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華康中黑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6"/>
      <name val="新細明體"/>
      <family val="1"/>
    </font>
    <font>
      <sz val="12"/>
      <name val="新細明體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4" fillId="0" borderId="0" xfId="0" applyNumberFormat="1" applyFont="1" applyAlignment="1">
      <alignment horizontal="right" vertical="center"/>
    </xf>
    <xf numFmtId="3" fontId="5" fillId="0" borderId="0" xfId="18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18" applyNumberFormat="1" applyFont="1" applyAlignment="1">
      <alignment/>
    </xf>
    <xf numFmtId="3" fontId="4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49" fontId="10" fillId="0" borderId="0" xfId="15" applyNumberFormat="1" applyFont="1" applyBorder="1" applyAlignment="1" applyProtection="1">
      <alignment horizontal="center" vertical="center"/>
      <protection locked="0"/>
    </xf>
    <xf numFmtId="49" fontId="10" fillId="0" borderId="0" xfId="15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18" applyNumberFormat="1" applyFont="1" applyBorder="1" applyAlignment="1">
      <alignment horizontal="right" vertical="center" wrapText="1"/>
    </xf>
    <xf numFmtId="4" fontId="5" fillId="0" borderId="0" xfId="18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18" applyNumberFormat="1" applyFont="1" applyBorder="1" applyAlignment="1">
      <alignment horizontal="right" vertical="center" wrapText="1"/>
    </xf>
    <xf numFmtId="197" fontId="5" fillId="0" borderId="0" xfId="0" applyNumberFormat="1" applyFont="1" applyBorder="1" applyAlignment="1">
      <alignment horizontal="right" vertical="center" wrapText="1"/>
    </xf>
    <xf numFmtId="197" fontId="5" fillId="0" borderId="0" xfId="18" applyNumberFormat="1" applyFont="1" applyBorder="1" applyAlignment="1">
      <alignment horizontal="right" vertical="center" wrapText="1"/>
    </xf>
    <xf numFmtId="196" fontId="5" fillId="0" borderId="0" xfId="0" applyNumberFormat="1" applyFont="1" applyBorder="1" applyAlignment="1">
      <alignment horizontal="right" vertical="center" wrapText="1"/>
    </xf>
    <xf numFmtId="196" fontId="5" fillId="0" borderId="0" xfId="18" applyNumberFormat="1" applyFont="1" applyBorder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6" fontId="5" fillId="0" borderId="0" xfId="0" applyNumberFormat="1" applyFont="1" applyAlignment="1">
      <alignment horizontal="right" vertical="center" wrapText="1"/>
    </xf>
    <xf numFmtId="196" fontId="5" fillId="0" borderId="0" xfId="0" applyNumberFormat="1" applyFont="1" applyFill="1" applyBorder="1" applyAlignment="1">
      <alignment horizontal="right" vertical="center" wrapText="1"/>
    </xf>
    <xf numFmtId="3" fontId="4" fillId="0" borderId="0" xfId="18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41" fontId="14" fillId="0" borderId="0" xfId="0" applyNumberFormat="1" applyFont="1" applyBorder="1" applyAlignment="1">
      <alignment horizontal="right" vertical="center" wrapText="1"/>
    </xf>
    <xf numFmtId="43" fontId="14" fillId="0" borderId="0" xfId="0" applyNumberFormat="1" applyFont="1" applyBorder="1" applyAlignment="1">
      <alignment horizontal="right" vertical="center" wrapText="1"/>
    </xf>
    <xf numFmtId="49" fontId="10" fillId="0" borderId="0" xfId="15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quotePrefix="1">
      <alignment horizontal="center" vertical="center" wrapText="1"/>
    </xf>
    <xf numFmtId="3" fontId="4" fillId="0" borderId="2" xfId="0" applyNumberFormat="1" applyFont="1" applyBorder="1" applyAlignment="1" quotePrefix="1">
      <alignment horizontal="center" vertical="center" wrapText="1"/>
    </xf>
    <xf numFmtId="3" fontId="4" fillId="0" borderId="5" xfId="0" applyNumberFormat="1" applyFont="1" applyBorder="1" applyAlignment="1" quotePrefix="1">
      <alignment horizontal="center" vertical="center" wrapText="1"/>
    </xf>
    <xf numFmtId="3" fontId="4" fillId="0" borderId="10" xfId="18" applyNumberFormat="1" applyFont="1" applyBorder="1" applyAlignment="1">
      <alignment horizontal="center" vertical="center" wrapText="1"/>
    </xf>
    <xf numFmtId="3" fontId="4" fillId="0" borderId="1" xfId="18" applyNumberFormat="1" applyFont="1" applyBorder="1" applyAlignment="1">
      <alignment horizontal="center" vertical="center" wrapText="1"/>
    </xf>
    <xf numFmtId="3" fontId="4" fillId="0" borderId="9" xfId="18" applyNumberFormat="1" applyFont="1" applyBorder="1" applyAlignment="1">
      <alignment horizontal="center" vertical="center" wrapText="1"/>
    </xf>
    <xf numFmtId="3" fontId="4" fillId="0" borderId="11" xfId="18" applyNumberFormat="1" applyFont="1" applyBorder="1" applyAlignment="1">
      <alignment horizontal="center" vertical="center" wrapText="1"/>
    </xf>
    <xf numFmtId="3" fontId="4" fillId="0" borderId="0" xfId="18" applyNumberFormat="1" applyFont="1" applyBorder="1" applyAlignment="1">
      <alignment horizontal="center" vertical="center" wrapText="1"/>
    </xf>
    <xf numFmtId="3" fontId="4" fillId="0" borderId="2" xfId="18" applyNumberFormat="1" applyFont="1" applyBorder="1" applyAlignment="1">
      <alignment horizontal="center" vertical="center" wrapText="1"/>
    </xf>
    <xf numFmtId="3" fontId="4" fillId="0" borderId="12" xfId="18" applyNumberFormat="1" applyFont="1" applyBorder="1" applyAlignment="1">
      <alignment horizontal="center" vertical="center" wrapText="1"/>
    </xf>
    <xf numFmtId="3" fontId="4" fillId="0" borderId="13" xfId="18" applyNumberFormat="1" applyFont="1" applyBorder="1" applyAlignment="1">
      <alignment horizontal="center" vertical="center" wrapText="1"/>
    </xf>
    <xf numFmtId="3" fontId="4" fillId="0" borderId="14" xfId="18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Border="1" applyAlignment="1" quotePrefix="1">
      <alignment horizontal="center" vertical="center" wrapText="1"/>
    </xf>
    <xf numFmtId="3" fontId="4" fillId="0" borderId="14" xfId="0" applyNumberFormat="1" applyFont="1" applyBorder="1" applyAlignment="1" quotePrefix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5" fillId="0" borderId="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U1" sqref="U1:AB1"/>
    </sheetView>
  </sheetViews>
  <sheetFormatPr defaultColWidth="9.00390625" defaultRowHeight="15.75"/>
  <cols>
    <col min="1" max="1" width="13.375" style="4" customWidth="1"/>
    <col min="2" max="2" width="5.625" style="4" customWidth="1"/>
    <col min="3" max="3" width="5.25390625" style="4" customWidth="1"/>
    <col min="4" max="4" width="5.50390625" style="4" customWidth="1"/>
    <col min="5" max="5" width="5.125" style="4" customWidth="1"/>
    <col min="6" max="6" width="4.75390625" style="4" customWidth="1"/>
    <col min="7" max="7" width="5.125" style="5" customWidth="1"/>
    <col min="8" max="8" width="5.25390625" style="5" customWidth="1"/>
    <col min="9" max="9" width="5.125" style="5" customWidth="1"/>
    <col min="10" max="10" width="5.375" style="4" customWidth="1"/>
    <col min="11" max="11" width="5.25390625" style="4" customWidth="1"/>
    <col min="12" max="12" width="5.125" style="4" customWidth="1"/>
    <col min="13" max="13" width="5.25390625" style="4" customWidth="1"/>
    <col min="14" max="14" width="4.875" style="4" customWidth="1"/>
    <col min="15" max="15" width="4.75390625" style="4" customWidth="1"/>
    <col min="16" max="16" width="5.375" style="4" customWidth="1"/>
    <col min="17" max="18" width="5.125" style="4" customWidth="1"/>
    <col min="19" max="19" width="5.50390625" style="4" customWidth="1"/>
    <col min="20" max="20" width="5.00390625" style="4" customWidth="1"/>
    <col min="21" max="21" width="4.50390625" style="4" customWidth="1"/>
    <col min="22" max="22" width="5.375" style="4" customWidth="1"/>
    <col min="23" max="23" width="5.25390625" style="0" customWidth="1"/>
    <col min="24" max="24" width="4.50390625" style="0" customWidth="1"/>
    <col min="25" max="25" width="5.25390625" style="0" customWidth="1"/>
    <col min="26" max="28" width="5.125" style="0" customWidth="1"/>
  </cols>
  <sheetData>
    <row r="1" spans="1:28" s="48" customFormat="1" ht="12" customHeight="1">
      <c r="A1" s="7" t="s">
        <v>33</v>
      </c>
      <c r="B1" s="7"/>
      <c r="C1" s="7"/>
      <c r="D1" s="7"/>
      <c r="E1" s="7"/>
      <c r="F1" s="7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7" t="s">
        <v>34</v>
      </c>
      <c r="V1" s="67"/>
      <c r="W1" s="67"/>
      <c r="X1" s="67"/>
      <c r="Y1" s="67"/>
      <c r="Z1" s="67"/>
      <c r="AA1" s="67"/>
      <c r="AB1" s="67"/>
    </row>
    <row r="2" spans="1:28" ht="24" customHeight="1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51" t="s">
        <v>26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8:24" ht="16.5" customHeight="1">
      <c r="R3" s="10"/>
      <c r="S3" s="10"/>
      <c r="T3" s="10"/>
      <c r="U3" s="10"/>
      <c r="V3" s="9"/>
      <c r="W3" s="9"/>
      <c r="X3" s="9"/>
    </row>
    <row r="4" spans="1:28" ht="15" customHeight="1" thickBot="1">
      <c r="A4" s="8" t="s">
        <v>0</v>
      </c>
      <c r="B4" s="8"/>
      <c r="C4" s="8"/>
      <c r="D4" s="8"/>
      <c r="E4" s="8"/>
      <c r="F4" s="8"/>
      <c r="U4" s="68" t="s">
        <v>1</v>
      </c>
      <c r="V4" s="68"/>
      <c r="W4" s="68"/>
      <c r="X4" s="68"/>
      <c r="Y4" s="68"/>
      <c r="Z4" s="68"/>
      <c r="AA4" s="68"/>
      <c r="AB4" s="68"/>
    </row>
    <row r="5" spans="1:28" s="20" customFormat="1" ht="30" customHeight="1">
      <c r="A5" s="52" t="s">
        <v>4</v>
      </c>
      <c r="B5" s="55" t="s">
        <v>5</v>
      </c>
      <c r="C5" s="56"/>
      <c r="D5" s="56"/>
      <c r="E5" s="56"/>
      <c r="F5" s="56"/>
      <c r="G5" s="56"/>
      <c r="H5" s="56"/>
      <c r="I5" s="56"/>
      <c r="J5" s="57"/>
      <c r="K5" s="69" t="s">
        <v>6</v>
      </c>
      <c r="L5" s="70"/>
      <c r="M5" s="70"/>
      <c r="N5" s="70"/>
      <c r="O5" s="70"/>
      <c r="P5" s="70"/>
      <c r="Q5" s="70"/>
      <c r="R5" s="70"/>
      <c r="S5" s="71"/>
      <c r="T5" s="69" t="s">
        <v>7</v>
      </c>
      <c r="U5" s="70"/>
      <c r="V5" s="70"/>
      <c r="W5" s="70"/>
      <c r="X5" s="70"/>
      <c r="Y5" s="70"/>
      <c r="Z5" s="70"/>
      <c r="AA5" s="70"/>
      <c r="AB5" s="70"/>
    </row>
    <row r="6" spans="1:28" s="20" customFormat="1" ht="30" customHeight="1">
      <c r="A6" s="53"/>
      <c r="B6" s="58"/>
      <c r="C6" s="59"/>
      <c r="D6" s="59"/>
      <c r="E6" s="59"/>
      <c r="F6" s="59"/>
      <c r="G6" s="59"/>
      <c r="H6" s="59"/>
      <c r="I6" s="59"/>
      <c r="J6" s="60"/>
      <c r="K6" s="72"/>
      <c r="L6" s="73"/>
      <c r="M6" s="73"/>
      <c r="N6" s="73"/>
      <c r="O6" s="73"/>
      <c r="P6" s="73"/>
      <c r="Q6" s="73"/>
      <c r="R6" s="73"/>
      <c r="S6" s="74"/>
      <c r="T6" s="72"/>
      <c r="U6" s="73"/>
      <c r="V6" s="73"/>
      <c r="W6" s="73"/>
      <c r="X6" s="73"/>
      <c r="Y6" s="73"/>
      <c r="Z6" s="73"/>
      <c r="AA6" s="73"/>
      <c r="AB6" s="73"/>
    </row>
    <row r="7" spans="1:28" s="20" customFormat="1" ht="37.5" customHeight="1">
      <c r="A7" s="53"/>
      <c r="B7" s="61" t="s">
        <v>2</v>
      </c>
      <c r="C7" s="62"/>
      <c r="D7" s="63"/>
      <c r="E7" s="64" t="s">
        <v>8</v>
      </c>
      <c r="F7" s="65"/>
      <c r="G7" s="66"/>
      <c r="H7" s="61" t="s">
        <v>9</v>
      </c>
      <c r="I7" s="62"/>
      <c r="J7" s="63"/>
      <c r="K7" s="61" t="s">
        <v>2</v>
      </c>
      <c r="L7" s="62"/>
      <c r="M7" s="63"/>
      <c r="N7" s="65" t="s">
        <v>8</v>
      </c>
      <c r="O7" s="65"/>
      <c r="P7" s="66"/>
      <c r="Q7" s="61" t="s">
        <v>9</v>
      </c>
      <c r="R7" s="62"/>
      <c r="S7" s="63"/>
      <c r="T7" s="61" t="s">
        <v>2</v>
      </c>
      <c r="U7" s="62"/>
      <c r="V7" s="63"/>
      <c r="W7" s="64" t="s">
        <v>8</v>
      </c>
      <c r="X7" s="65"/>
      <c r="Y7" s="66"/>
      <c r="Z7" s="61" t="s">
        <v>9</v>
      </c>
      <c r="AA7" s="62"/>
      <c r="AB7" s="62"/>
    </row>
    <row r="8" spans="1:28" s="24" customFormat="1" ht="30" customHeight="1">
      <c r="A8" s="54"/>
      <c r="B8" s="22" t="s">
        <v>10</v>
      </c>
      <c r="C8" s="22" t="s">
        <v>11</v>
      </c>
      <c r="D8" s="22" t="s">
        <v>12</v>
      </c>
      <c r="E8" s="22" t="s">
        <v>10</v>
      </c>
      <c r="F8" s="22" t="s">
        <v>11</v>
      </c>
      <c r="G8" s="22" t="s">
        <v>12</v>
      </c>
      <c r="H8" s="22" t="s">
        <v>10</v>
      </c>
      <c r="I8" s="22" t="s">
        <v>11</v>
      </c>
      <c r="J8" s="22" t="s">
        <v>12</v>
      </c>
      <c r="K8" s="22" t="s">
        <v>10</v>
      </c>
      <c r="L8" s="22" t="s">
        <v>11</v>
      </c>
      <c r="M8" s="22" t="s">
        <v>12</v>
      </c>
      <c r="N8" s="22" t="s">
        <v>10</v>
      </c>
      <c r="O8" s="22" t="s">
        <v>11</v>
      </c>
      <c r="P8" s="22" t="s">
        <v>12</v>
      </c>
      <c r="Q8" s="22" t="s">
        <v>10</v>
      </c>
      <c r="R8" s="22" t="s">
        <v>11</v>
      </c>
      <c r="S8" s="22" t="s">
        <v>12</v>
      </c>
      <c r="T8" s="23" t="s">
        <v>10</v>
      </c>
      <c r="U8" s="22" t="s">
        <v>11</v>
      </c>
      <c r="V8" s="22" t="s">
        <v>12</v>
      </c>
      <c r="W8" s="22" t="s">
        <v>10</v>
      </c>
      <c r="X8" s="22" t="s">
        <v>11</v>
      </c>
      <c r="Y8" s="22" t="s">
        <v>12</v>
      </c>
      <c r="Z8" s="22" t="s">
        <v>10</v>
      </c>
      <c r="AA8" s="22" t="s">
        <v>11</v>
      </c>
      <c r="AB8" s="21" t="s">
        <v>12</v>
      </c>
    </row>
    <row r="9" spans="1:28" s="13" customFormat="1" ht="20.25" customHeight="1" hidden="1">
      <c r="A9" s="25" t="s">
        <v>13</v>
      </c>
      <c r="B9" s="38">
        <v>14434</v>
      </c>
      <c r="C9" s="38">
        <v>7490</v>
      </c>
      <c r="D9" s="38">
        <v>6944</v>
      </c>
      <c r="E9" s="38">
        <v>6588</v>
      </c>
      <c r="F9" s="38">
        <v>3074</v>
      </c>
      <c r="G9" s="38">
        <v>3514</v>
      </c>
      <c r="H9" s="40">
        <v>45.64</v>
      </c>
      <c r="I9" s="40">
        <v>41.04</v>
      </c>
      <c r="J9" s="40">
        <v>50.6</v>
      </c>
      <c r="K9" s="38">
        <v>13391</v>
      </c>
      <c r="L9" s="38">
        <v>6977</v>
      </c>
      <c r="M9" s="38">
        <v>6414</v>
      </c>
      <c r="N9" s="38">
        <v>5917</v>
      </c>
      <c r="O9" s="38">
        <v>2766</v>
      </c>
      <c r="P9" s="38">
        <v>3151</v>
      </c>
      <c r="Q9" s="40">
        <v>44.19</v>
      </c>
      <c r="R9" s="40">
        <v>39.64</v>
      </c>
      <c r="S9" s="40">
        <v>49.13</v>
      </c>
      <c r="T9" s="38">
        <v>1043</v>
      </c>
      <c r="U9" s="38">
        <v>513</v>
      </c>
      <c r="V9" s="38">
        <v>530</v>
      </c>
      <c r="W9" s="38">
        <v>671</v>
      </c>
      <c r="X9" s="38">
        <v>308</v>
      </c>
      <c r="Y9" s="38">
        <v>363</v>
      </c>
      <c r="Z9" s="40">
        <v>64.33</v>
      </c>
      <c r="AA9" s="40">
        <v>60.04</v>
      </c>
      <c r="AB9" s="40">
        <v>68.49</v>
      </c>
    </row>
    <row r="10" spans="1:28" s="13" customFormat="1" ht="20.25" customHeight="1" hidden="1">
      <c r="A10" s="26" t="s">
        <v>14</v>
      </c>
      <c r="B10" s="38">
        <v>14538</v>
      </c>
      <c r="C10" s="38">
        <v>7491</v>
      </c>
      <c r="D10" s="38">
        <v>7047</v>
      </c>
      <c r="E10" s="38">
        <v>7014</v>
      </c>
      <c r="F10" s="38">
        <v>3161</v>
      </c>
      <c r="G10" s="38">
        <v>3853</v>
      </c>
      <c r="H10" s="40">
        <v>48.25</v>
      </c>
      <c r="I10" s="40">
        <v>42.2</v>
      </c>
      <c r="J10" s="40">
        <v>54.68</v>
      </c>
      <c r="K10" s="38">
        <v>13381</v>
      </c>
      <c r="L10" s="38">
        <v>6918</v>
      </c>
      <c r="M10" s="38">
        <v>6463</v>
      </c>
      <c r="N10" s="38">
        <v>6211</v>
      </c>
      <c r="O10" s="38">
        <v>2805</v>
      </c>
      <c r="P10" s="38">
        <v>3406</v>
      </c>
      <c r="Q10" s="40">
        <v>46.42</v>
      </c>
      <c r="R10" s="40">
        <v>40.55</v>
      </c>
      <c r="S10" s="40">
        <v>52.7</v>
      </c>
      <c r="T10" s="38">
        <v>1157</v>
      </c>
      <c r="U10" s="38">
        <v>573</v>
      </c>
      <c r="V10" s="38">
        <v>584</v>
      </c>
      <c r="W10" s="38">
        <v>803</v>
      </c>
      <c r="X10" s="38">
        <v>356</v>
      </c>
      <c r="Y10" s="38">
        <v>447</v>
      </c>
      <c r="Z10" s="40">
        <v>69.4</v>
      </c>
      <c r="AA10" s="40">
        <v>62.13</v>
      </c>
      <c r="AB10" s="40">
        <v>76.54</v>
      </c>
    </row>
    <row r="11" spans="1:28" s="14" customFormat="1" ht="20.25" customHeight="1" hidden="1">
      <c r="A11" s="27" t="s">
        <v>15</v>
      </c>
      <c r="B11" s="38">
        <v>14516</v>
      </c>
      <c r="C11" s="38">
        <v>7447</v>
      </c>
      <c r="D11" s="38">
        <v>7069</v>
      </c>
      <c r="E11" s="38">
        <v>7460</v>
      </c>
      <c r="F11" s="38">
        <v>3433</v>
      </c>
      <c r="G11" s="39">
        <v>4027</v>
      </c>
      <c r="H11" s="41">
        <v>51.39</v>
      </c>
      <c r="I11" s="41">
        <v>46.1</v>
      </c>
      <c r="J11" s="41">
        <v>56.97</v>
      </c>
      <c r="K11" s="39">
        <v>13286</v>
      </c>
      <c r="L11" s="39">
        <v>6825</v>
      </c>
      <c r="M11" s="39">
        <v>6461</v>
      </c>
      <c r="N11" s="39">
        <v>6620</v>
      </c>
      <c r="O11" s="39">
        <v>3030</v>
      </c>
      <c r="P11" s="39">
        <v>3590</v>
      </c>
      <c r="Q11" s="40">
        <v>49.83</v>
      </c>
      <c r="R11" s="40">
        <v>44.4</v>
      </c>
      <c r="S11" s="41">
        <v>55.56</v>
      </c>
      <c r="T11" s="38">
        <v>1230</v>
      </c>
      <c r="U11" s="38">
        <v>622</v>
      </c>
      <c r="V11" s="39">
        <v>608</v>
      </c>
      <c r="W11" s="42">
        <v>840</v>
      </c>
      <c r="X11" s="42">
        <v>403</v>
      </c>
      <c r="Y11" s="42">
        <v>437</v>
      </c>
      <c r="Z11" s="44">
        <v>68.29</v>
      </c>
      <c r="AA11" s="44">
        <v>64.79</v>
      </c>
      <c r="AB11" s="44">
        <v>71.88</v>
      </c>
    </row>
    <row r="12" spans="1:28" s="14" customFormat="1" ht="20.25" customHeight="1">
      <c r="A12" s="27" t="s">
        <v>16</v>
      </c>
      <c r="B12" s="38">
        <v>14428</v>
      </c>
      <c r="C12" s="38">
        <v>7426</v>
      </c>
      <c r="D12" s="38">
        <v>7002</v>
      </c>
      <c r="E12" s="38">
        <v>7746</v>
      </c>
      <c r="F12" s="38">
        <v>3599</v>
      </c>
      <c r="G12" s="39">
        <v>4147</v>
      </c>
      <c r="H12" s="41">
        <v>53.69</v>
      </c>
      <c r="I12" s="41">
        <v>48.46</v>
      </c>
      <c r="J12" s="41">
        <v>59.23</v>
      </c>
      <c r="K12" s="39">
        <v>13171</v>
      </c>
      <c r="L12" s="39">
        <v>6779</v>
      </c>
      <c r="M12" s="39">
        <v>6392</v>
      </c>
      <c r="N12" s="39">
        <v>6767</v>
      </c>
      <c r="O12" s="39">
        <v>3126</v>
      </c>
      <c r="P12" s="39">
        <v>3641</v>
      </c>
      <c r="Q12" s="40">
        <v>51.38</v>
      </c>
      <c r="R12" s="40">
        <v>46.11</v>
      </c>
      <c r="S12" s="41">
        <v>56.96</v>
      </c>
      <c r="T12" s="38">
        <v>1257</v>
      </c>
      <c r="U12" s="38">
        <v>647</v>
      </c>
      <c r="V12" s="39">
        <v>610</v>
      </c>
      <c r="W12" s="42">
        <v>979</v>
      </c>
      <c r="X12" s="42">
        <v>473</v>
      </c>
      <c r="Y12" s="42">
        <v>506</v>
      </c>
      <c r="Z12" s="44">
        <v>77.88</v>
      </c>
      <c r="AA12" s="44">
        <v>73.11</v>
      </c>
      <c r="AB12" s="44">
        <v>82.95</v>
      </c>
    </row>
    <row r="13" spans="1:28" s="14" customFormat="1" ht="20.25" customHeight="1">
      <c r="A13" s="27" t="s">
        <v>17</v>
      </c>
      <c r="B13" s="38">
        <v>14241</v>
      </c>
      <c r="C13" s="38">
        <v>7363</v>
      </c>
      <c r="D13" s="38">
        <v>6878</v>
      </c>
      <c r="E13" s="38">
        <v>8162</v>
      </c>
      <c r="F13" s="38">
        <v>3861</v>
      </c>
      <c r="G13" s="39">
        <v>4301</v>
      </c>
      <c r="H13" s="41">
        <v>57.31</v>
      </c>
      <c r="I13" s="41">
        <v>52.44</v>
      </c>
      <c r="J13" s="41">
        <v>62.53</v>
      </c>
      <c r="K13" s="39">
        <v>12998</v>
      </c>
      <c r="L13" s="39">
        <v>6720</v>
      </c>
      <c r="M13" s="39">
        <v>6278</v>
      </c>
      <c r="N13" s="39">
        <v>7245</v>
      </c>
      <c r="O13" s="39">
        <v>3412</v>
      </c>
      <c r="P13" s="39">
        <v>3833</v>
      </c>
      <c r="Q13" s="40">
        <v>55.74</v>
      </c>
      <c r="R13" s="40">
        <v>50.77</v>
      </c>
      <c r="S13" s="41">
        <v>61.05</v>
      </c>
      <c r="T13" s="38">
        <v>1243</v>
      </c>
      <c r="U13" s="38">
        <v>643</v>
      </c>
      <c r="V13" s="39">
        <v>600</v>
      </c>
      <c r="W13" s="43">
        <v>917</v>
      </c>
      <c r="X13" s="43">
        <v>449</v>
      </c>
      <c r="Y13" s="43">
        <v>468</v>
      </c>
      <c r="Z13" s="45">
        <v>73.77</v>
      </c>
      <c r="AA13" s="45">
        <v>69.83</v>
      </c>
      <c r="AB13" s="45">
        <v>78</v>
      </c>
    </row>
    <row r="14" spans="1:28" ht="20.25" customHeight="1">
      <c r="A14" s="27" t="s">
        <v>18</v>
      </c>
      <c r="B14" s="38">
        <v>13550</v>
      </c>
      <c r="C14" s="38">
        <v>7067</v>
      </c>
      <c r="D14" s="38">
        <v>6483</v>
      </c>
      <c r="E14" s="38">
        <v>7643</v>
      </c>
      <c r="F14" s="38">
        <v>3707</v>
      </c>
      <c r="G14" s="39">
        <v>3936</v>
      </c>
      <c r="H14" s="41">
        <v>56.41</v>
      </c>
      <c r="I14" s="41">
        <v>52.46</v>
      </c>
      <c r="J14" s="41">
        <v>60.71</v>
      </c>
      <c r="K14" s="39">
        <v>12330</v>
      </c>
      <c r="L14" s="39">
        <v>6469</v>
      </c>
      <c r="M14" s="39">
        <v>5861</v>
      </c>
      <c r="N14" s="39">
        <v>6921</v>
      </c>
      <c r="O14" s="39">
        <v>3358</v>
      </c>
      <c r="P14" s="39">
        <v>3563</v>
      </c>
      <c r="Q14" s="40">
        <v>56.13</v>
      </c>
      <c r="R14" s="40">
        <v>51.91</v>
      </c>
      <c r="S14" s="41">
        <v>60.79</v>
      </c>
      <c r="T14" s="38">
        <v>1220</v>
      </c>
      <c r="U14" s="38">
        <v>598</v>
      </c>
      <c r="V14" s="39">
        <v>622</v>
      </c>
      <c r="W14" s="42">
        <v>722</v>
      </c>
      <c r="X14" s="42">
        <v>349</v>
      </c>
      <c r="Y14" s="42">
        <v>373</v>
      </c>
      <c r="Z14" s="44">
        <v>59.18</v>
      </c>
      <c r="AA14" s="44">
        <v>58.36</v>
      </c>
      <c r="AB14" s="44">
        <v>59.97</v>
      </c>
    </row>
    <row r="15" spans="1:28" ht="20.25" customHeight="1">
      <c r="A15" s="27" t="s">
        <v>3</v>
      </c>
      <c r="B15" s="38">
        <v>12941</v>
      </c>
      <c r="C15" s="38">
        <v>6804</v>
      </c>
      <c r="D15" s="38">
        <v>6137</v>
      </c>
      <c r="E15" s="38">
        <v>7694</v>
      </c>
      <c r="F15" s="38">
        <v>3724</v>
      </c>
      <c r="G15" s="39">
        <v>3970</v>
      </c>
      <c r="H15" s="41">
        <v>59.45</v>
      </c>
      <c r="I15" s="41">
        <v>54.73</v>
      </c>
      <c r="J15" s="41">
        <v>64.69</v>
      </c>
      <c r="K15" s="39">
        <v>11749</v>
      </c>
      <c r="L15" s="39">
        <v>6203</v>
      </c>
      <c r="M15" s="39">
        <v>5546</v>
      </c>
      <c r="N15" s="39">
        <v>7018</v>
      </c>
      <c r="O15" s="39">
        <v>3399</v>
      </c>
      <c r="P15" s="39">
        <v>3619</v>
      </c>
      <c r="Q15" s="40">
        <v>59.73</v>
      </c>
      <c r="R15" s="40">
        <v>54.8</v>
      </c>
      <c r="S15" s="41">
        <v>65.25</v>
      </c>
      <c r="T15" s="38">
        <v>1192</v>
      </c>
      <c r="U15" s="38">
        <v>601</v>
      </c>
      <c r="V15" s="39">
        <v>591</v>
      </c>
      <c r="W15" s="42">
        <v>676</v>
      </c>
      <c r="X15" s="42">
        <v>325</v>
      </c>
      <c r="Y15" s="42">
        <v>351</v>
      </c>
      <c r="Z15" s="44">
        <v>56.71</v>
      </c>
      <c r="AA15" s="44">
        <v>54.08</v>
      </c>
      <c r="AB15" s="44">
        <v>59.39</v>
      </c>
    </row>
    <row r="16" spans="1:28" ht="20.25" customHeight="1">
      <c r="A16" s="27" t="s">
        <v>19</v>
      </c>
      <c r="B16" s="38">
        <v>12402</v>
      </c>
      <c r="C16" s="38">
        <v>6481</v>
      </c>
      <c r="D16" s="38">
        <v>5921</v>
      </c>
      <c r="E16" s="38">
        <v>7475</v>
      </c>
      <c r="F16" s="38">
        <v>3661</v>
      </c>
      <c r="G16" s="39">
        <v>3814</v>
      </c>
      <c r="H16" s="41">
        <v>60.27</v>
      </c>
      <c r="I16" s="41">
        <v>56.49</v>
      </c>
      <c r="J16" s="41">
        <v>64.41</v>
      </c>
      <c r="K16" s="39">
        <v>11202</v>
      </c>
      <c r="L16" s="39">
        <v>5891</v>
      </c>
      <c r="M16" s="39">
        <v>5311</v>
      </c>
      <c r="N16" s="39">
        <v>6681</v>
      </c>
      <c r="O16" s="39">
        <v>3276</v>
      </c>
      <c r="P16" s="39">
        <v>3405</v>
      </c>
      <c r="Q16" s="40">
        <v>59.64</v>
      </c>
      <c r="R16" s="40">
        <v>55.61</v>
      </c>
      <c r="S16" s="41">
        <v>64.11</v>
      </c>
      <c r="T16" s="38">
        <v>1200</v>
      </c>
      <c r="U16" s="38">
        <v>590</v>
      </c>
      <c r="V16" s="39">
        <v>610</v>
      </c>
      <c r="W16" s="42">
        <v>794</v>
      </c>
      <c r="X16" s="42">
        <v>385</v>
      </c>
      <c r="Y16" s="42">
        <v>409</v>
      </c>
      <c r="Z16" s="44">
        <v>66.17</v>
      </c>
      <c r="AA16" s="44">
        <v>65.25</v>
      </c>
      <c r="AB16" s="44">
        <v>67.05</v>
      </c>
    </row>
    <row r="17" spans="1:28" s="13" customFormat="1" ht="20.25" customHeight="1">
      <c r="A17" s="28" t="s">
        <v>20</v>
      </c>
      <c r="B17" s="38">
        <v>12016</v>
      </c>
      <c r="C17" s="38">
        <v>6267</v>
      </c>
      <c r="D17" s="38">
        <v>5749</v>
      </c>
      <c r="E17" s="38">
        <v>7329</v>
      </c>
      <c r="F17" s="38">
        <v>3550</v>
      </c>
      <c r="G17" s="38">
        <v>3779</v>
      </c>
      <c r="H17" s="40">
        <v>60.99</v>
      </c>
      <c r="I17" s="40">
        <v>56.65</v>
      </c>
      <c r="J17" s="40">
        <v>65.73</v>
      </c>
      <c r="K17" s="38">
        <v>10839</v>
      </c>
      <c r="L17" s="38">
        <v>5674</v>
      </c>
      <c r="M17" s="38">
        <v>5165</v>
      </c>
      <c r="N17" s="38">
        <v>6460</v>
      </c>
      <c r="O17" s="38">
        <v>3131</v>
      </c>
      <c r="P17" s="38">
        <v>3329</v>
      </c>
      <c r="Q17" s="40">
        <v>59.6</v>
      </c>
      <c r="R17" s="40">
        <v>55.18</v>
      </c>
      <c r="S17" s="40">
        <v>64.45</v>
      </c>
      <c r="T17" s="38">
        <v>1177</v>
      </c>
      <c r="U17" s="38">
        <v>593</v>
      </c>
      <c r="V17" s="38">
        <v>584</v>
      </c>
      <c r="W17" s="38">
        <v>869</v>
      </c>
      <c r="X17" s="38">
        <v>419</v>
      </c>
      <c r="Y17" s="38">
        <v>450</v>
      </c>
      <c r="Z17" s="40">
        <v>73.83</v>
      </c>
      <c r="AA17" s="40">
        <v>70.66</v>
      </c>
      <c r="AB17" s="40">
        <v>77.05</v>
      </c>
    </row>
    <row r="18" spans="1:28" s="13" customFormat="1" ht="20.25" customHeight="1">
      <c r="A18" s="28" t="s">
        <v>21</v>
      </c>
      <c r="B18" s="38">
        <v>11478</v>
      </c>
      <c r="C18" s="38">
        <v>5922</v>
      </c>
      <c r="D18" s="38">
        <v>5556</v>
      </c>
      <c r="E18" s="38">
        <v>6928</v>
      </c>
      <c r="F18" s="38">
        <v>3333</v>
      </c>
      <c r="G18" s="38">
        <v>3595</v>
      </c>
      <c r="H18" s="40">
        <v>60.36</v>
      </c>
      <c r="I18" s="40">
        <v>56.28</v>
      </c>
      <c r="J18" s="40">
        <v>64.7</v>
      </c>
      <c r="K18" s="38">
        <v>10329</v>
      </c>
      <c r="L18" s="38">
        <v>5360</v>
      </c>
      <c r="M18" s="38">
        <v>5969</v>
      </c>
      <c r="N18" s="38">
        <v>6094</v>
      </c>
      <c r="O18" s="38">
        <v>2943</v>
      </c>
      <c r="P18" s="38">
        <v>3151</v>
      </c>
      <c r="Q18" s="40">
        <v>59</v>
      </c>
      <c r="R18" s="40">
        <v>54.91</v>
      </c>
      <c r="S18" s="40">
        <v>52.79</v>
      </c>
      <c r="T18" s="38">
        <v>1149</v>
      </c>
      <c r="U18" s="38">
        <v>562</v>
      </c>
      <c r="V18" s="38">
        <v>587</v>
      </c>
      <c r="W18" s="38">
        <v>834</v>
      </c>
      <c r="X18" s="38">
        <v>390</v>
      </c>
      <c r="Y18" s="38">
        <v>444</v>
      </c>
      <c r="Z18" s="40">
        <v>72.58</v>
      </c>
      <c r="AA18" s="40">
        <v>69.4</v>
      </c>
      <c r="AB18" s="40">
        <v>75.64</v>
      </c>
    </row>
    <row r="19" spans="1:28" s="14" customFormat="1" ht="15" customHeight="1" hidden="1">
      <c r="A19" s="28" t="s">
        <v>22</v>
      </c>
      <c r="B19" s="38">
        <v>3521</v>
      </c>
      <c r="C19" s="38">
        <v>1804</v>
      </c>
      <c r="D19" s="38">
        <v>1717</v>
      </c>
      <c r="E19" s="38">
        <v>1956</v>
      </c>
      <c r="F19" s="38">
        <v>935</v>
      </c>
      <c r="G19" s="39">
        <v>1021</v>
      </c>
      <c r="H19" s="41">
        <v>55.55</v>
      </c>
      <c r="I19" s="41">
        <v>51.83</v>
      </c>
      <c r="J19" s="41">
        <v>59.46</v>
      </c>
      <c r="K19" s="39">
        <v>3132</v>
      </c>
      <c r="L19" s="39">
        <v>1618</v>
      </c>
      <c r="M19" s="39">
        <v>1514</v>
      </c>
      <c r="N19" s="39">
        <v>1680</v>
      </c>
      <c r="O19" s="39">
        <v>810</v>
      </c>
      <c r="P19" s="39">
        <v>870</v>
      </c>
      <c r="Q19" s="40">
        <v>53.64</v>
      </c>
      <c r="R19" s="40">
        <v>50.06</v>
      </c>
      <c r="S19" s="41">
        <v>57.46</v>
      </c>
      <c r="T19" s="38">
        <v>389</v>
      </c>
      <c r="U19" s="38">
        <v>186</v>
      </c>
      <c r="V19" s="39">
        <v>203</v>
      </c>
      <c r="W19" s="42">
        <v>276</v>
      </c>
      <c r="X19" s="42">
        <v>125</v>
      </c>
      <c r="Y19" s="42">
        <v>151</v>
      </c>
      <c r="Z19" s="44">
        <v>70.95</v>
      </c>
      <c r="AA19" s="44">
        <v>67.2</v>
      </c>
      <c r="AB19" s="44">
        <v>74.38</v>
      </c>
    </row>
    <row r="20" spans="1:28" s="14" customFormat="1" ht="15" customHeight="1" hidden="1">
      <c r="A20" s="29" t="s">
        <v>23</v>
      </c>
      <c r="B20" s="38">
        <v>3879</v>
      </c>
      <c r="C20" s="38">
        <v>2036</v>
      </c>
      <c r="D20" s="38">
        <v>1843</v>
      </c>
      <c r="E20" s="38">
        <v>2375</v>
      </c>
      <c r="F20" s="38">
        <v>1153</v>
      </c>
      <c r="G20" s="39">
        <v>1222</v>
      </c>
      <c r="H20" s="41">
        <v>61.23</v>
      </c>
      <c r="I20" s="41">
        <v>56.63</v>
      </c>
      <c r="J20" s="41">
        <v>66.3</v>
      </c>
      <c r="K20" s="39">
        <v>3491</v>
      </c>
      <c r="L20" s="39">
        <v>1838</v>
      </c>
      <c r="M20" s="39">
        <v>1653</v>
      </c>
      <c r="N20" s="39">
        <v>2094</v>
      </c>
      <c r="O20" s="39">
        <v>1013</v>
      </c>
      <c r="P20" s="39">
        <v>1081</v>
      </c>
      <c r="Q20" s="40">
        <v>59.98</v>
      </c>
      <c r="R20" s="40">
        <v>55.11</v>
      </c>
      <c r="S20" s="41">
        <v>65.4</v>
      </c>
      <c r="T20" s="38">
        <v>388</v>
      </c>
      <c r="U20" s="38">
        <v>198</v>
      </c>
      <c r="V20" s="39">
        <v>190</v>
      </c>
      <c r="W20" s="42">
        <v>281</v>
      </c>
      <c r="X20" s="42">
        <v>140</v>
      </c>
      <c r="Y20" s="42">
        <v>141</v>
      </c>
      <c r="Z20" s="44">
        <v>72.42</v>
      </c>
      <c r="AA20" s="44">
        <v>70.71</v>
      </c>
      <c r="AB20" s="44">
        <v>74.21</v>
      </c>
    </row>
    <row r="21" spans="1:28" s="14" customFormat="1" ht="15" customHeight="1" hidden="1">
      <c r="A21" s="29" t="s">
        <v>24</v>
      </c>
      <c r="B21" s="38">
        <v>4078</v>
      </c>
      <c r="C21" s="38">
        <v>2082</v>
      </c>
      <c r="D21" s="38">
        <v>1996</v>
      </c>
      <c r="E21" s="38">
        <v>2597</v>
      </c>
      <c r="F21" s="38">
        <v>1245</v>
      </c>
      <c r="G21" s="39">
        <v>1352</v>
      </c>
      <c r="H21" s="41">
        <v>63.68</v>
      </c>
      <c r="I21" s="41">
        <v>59.8</v>
      </c>
      <c r="J21" s="41">
        <v>67.74</v>
      </c>
      <c r="K21" s="39">
        <v>3706</v>
      </c>
      <c r="L21" s="39">
        <v>1904</v>
      </c>
      <c r="M21" s="39">
        <v>1802</v>
      </c>
      <c r="N21" s="39">
        <v>2320</v>
      </c>
      <c r="O21" s="39">
        <v>1120</v>
      </c>
      <c r="P21" s="39">
        <v>1200</v>
      </c>
      <c r="Q21" s="40">
        <v>62.6</v>
      </c>
      <c r="R21" s="40">
        <v>58.82</v>
      </c>
      <c r="S21" s="41">
        <v>66.59</v>
      </c>
      <c r="T21" s="38">
        <v>372</v>
      </c>
      <c r="U21" s="38">
        <v>178</v>
      </c>
      <c r="V21" s="39">
        <v>194</v>
      </c>
      <c r="W21" s="43">
        <v>277</v>
      </c>
      <c r="X21" s="43">
        <v>125</v>
      </c>
      <c r="Y21" s="43">
        <v>152</v>
      </c>
      <c r="Z21" s="45">
        <v>74.46</v>
      </c>
      <c r="AA21" s="45">
        <v>70.22</v>
      </c>
      <c r="AB21" s="45">
        <v>78.35</v>
      </c>
    </row>
    <row r="22" spans="1:28" s="13" customFormat="1" ht="20.25" customHeight="1">
      <c r="A22" s="28" t="s">
        <v>27</v>
      </c>
      <c r="B22" s="38">
        <v>10795</v>
      </c>
      <c r="C22" s="38">
        <v>5656</v>
      </c>
      <c r="D22" s="38">
        <v>5139</v>
      </c>
      <c r="E22" s="38">
        <v>6634</v>
      </c>
      <c r="F22" s="38">
        <v>3268</v>
      </c>
      <c r="G22" s="38">
        <v>3366</v>
      </c>
      <c r="H22" s="40">
        <v>61.454377026401104</v>
      </c>
      <c r="I22" s="40">
        <v>57.779349363507784</v>
      </c>
      <c r="J22" s="40">
        <v>65.49912434325745</v>
      </c>
      <c r="K22" s="38">
        <v>9635</v>
      </c>
      <c r="L22" s="38">
        <v>5068</v>
      </c>
      <c r="M22" s="38">
        <v>4567</v>
      </c>
      <c r="N22" s="38">
        <v>5790</v>
      </c>
      <c r="O22" s="38">
        <v>2851</v>
      </c>
      <c r="P22" s="38">
        <v>2939</v>
      </c>
      <c r="Q22" s="40">
        <v>60.09340944473275</v>
      </c>
      <c r="R22" s="40">
        <v>56.254932912391475</v>
      </c>
      <c r="S22" s="40">
        <v>64.35296693671995</v>
      </c>
      <c r="T22" s="38">
        <v>1160</v>
      </c>
      <c r="U22" s="38">
        <v>588</v>
      </c>
      <c r="V22" s="38">
        <v>572</v>
      </c>
      <c r="W22" s="38">
        <v>844</v>
      </c>
      <c r="X22" s="38">
        <v>417</v>
      </c>
      <c r="Y22" s="38">
        <v>427</v>
      </c>
      <c r="Z22" s="40">
        <v>72.75862068965517</v>
      </c>
      <c r="AA22" s="40">
        <v>70.91836734693877</v>
      </c>
      <c r="AB22" s="40">
        <v>74.65034965034964</v>
      </c>
    </row>
    <row r="23" spans="1:28" s="13" customFormat="1" ht="20.25" customHeight="1">
      <c r="A23" s="28" t="s">
        <v>28</v>
      </c>
      <c r="B23" s="49">
        <f aca="true" t="shared" si="0" ref="B23:G23">SUM(B24:B26)</f>
        <v>10112</v>
      </c>
      <c r="C23" s="49">
        <f t="shared" si="0"/>
        <v>5302</v>
      </c>
      <c r="D23" s="49">
        <f t="shared" si="0"/>
        <v>4810</v>
      </c>
      <c r="E23" s="49">
        <f t="shared" si="0"/>
        <v>6136</v>
      </c>
      <c r="F23" s="49">
        <f t="shared" si="0"/>
        <v>3025</v>
      </c>
      <c r="G23" s="49">
        <f t="shared" si="0"/>
        <v>3111</v>
      </c>
      <c r="H23" s="50">
        <f>E23/B23*100</f>
        <v>60.68037974683544</v>
      </c>
      <c r="I23" s="50">
        <f>F23/C23*100</f>
        <v>57.05394190871369</v>
      </c>
      <c r="J23" s="50">
        <f>G23/D23*100</f>
        <v>64.67775467775468</v>
      </c>
      <c r="K23" s="49">
        <f aca="true" t="shared" si="1" ref="K23:P23">SUM(K24:K26)</f>
        <v>9021</v>
      </c>
      <c r="L23" s="49">
        <f t="shared" si="1"/>
        <v>4744</v>
      </c>
      <c r="M23" s="49">
        <f t="shared" si="1"/>
        <v>4277</v>
      </c>
      <c r="N23" s="49">
        <f t="shared" si="1"/>
        <v>5301</v>
      </c>
      <c r="O23" s="49">
        <f t="shared" si="1"/>
        <v>2618</v>
      </c>
      <c r="P23" s="49">
        <f t="shared" si="1"/>
        <v>2683</v>
      </c>
      <c r="Q23" s="50">
        <f aca="true" t="shared" si="2" ref="Q23:Q30">N23/K23*100</f>
        <v>58.76288659793815</v>
      </c>
      <c r="R23" s="50">
        <f aca="true" t="shared" si="3" ref="R23:S26">O23/L23*100</f>
        <v>55.18549747048904</v>
      </c>
      <c r="S23" s="50">
        <f t="shared" si="3"/>
        <v>62.73088613514145</v>
      </c>
      <c r="T23" s="49">
        <f aca="true" t="shared" si="4" ref="T23:Y23">SUM(T24:T26)</f>
        <v>1091</v>
      </c>
      <c r="U23" s="49">
        <f t="shared" si="4"/>
        <v>558</v>
      </c>
      <c r="V23" s="49">
        <f t="shared" si="4"/>
        <v>533</v>
      </c>
      <c r="W23" s="49">
        <f t="shared" si="4"/>
        <v>835</v>
      </c>
      <c r="X23" s="49">
        <f t="shared" si="4"/>
        <v>407</v>
      </c>
      <c r="Y23" s="49">
        <f t="shared" si="4"/>
        <v>428</v>
      </c>
      <c r="Z23" s="50">
        <f aca="true" t="shared" si="5" ref="Z23:Z30">W23/T23*100</f>
        <v>76.53528872593951</v>
      </c>
      <c r="AA23" s="50">
        <f aca="true" t="shared" si="6" ref="AA23:AB26">X23/U23*100</f>
        <v>72.93906810035843</v>
      </c>
      <c r="AB23" s="50">
        <f t="shared" si="6"/>
        <v>80.30018761726079</v>
      </c>
    </row>
    <row r="24" spans="1:28" s="13" customFormat="1" ht="20.25" customHeight="1" hidden="1">
      <c r="A24" s="28" t="s">
        <v>22</v>
      </c>
      <c r="B24" s="49">
        <f>SUM(C24:D24)</f>
        <v>3227</v>
      </c>
      <c r="C24" s="49">
        <f aca="true" t="shared" si="7" ref="C24:D26">L24+U24</f>
        <v>1693</v>
      </c>
      <c r="D24" s="49">
        <f>M24+V24</f>
        <v>1534</v>
      </c>
      <c r="E24" s="49">
        <f>SUM(F24:G24)</f>
        <v>1869</v>
      </c>
      <c r="F24" s="49">
        <f aca="true" t="shared" si="8" ref="F24:G26">O24+X24</f>
        <v>931</v>
      </c>
      <c r="G24" s="49">
        <f t="shared" si="8"/>
        <v>938</v>
      </c>
      <c r="H24" s="50">
        <f aca="true" t="shared" si="9" ref="H24:J26">E24/B24*100</f>
        <v>57.9175704989154</v>
      </c>
      <c r="I24" s="50">
        <f t="shared" si="9"/>
        <v>54.99113998818665</v>
      </c>
      <c r="J24" s="50">
        <f t="shared" si="9"/>
        <v>61.14732724902217</v>
      </c>
      <c r="K24" s="49">
        <f>SUM(L24:M24)</f>
        <v>2856</v>
      </c>
      <c r="L24" s="49">
        <v>1504</v>
      </c>
      <c r="M24" s="49">
        <v>1352</v>
      </c>
      <c r="N24" s="49">
        <f>SUM(O24:P24)</f>
        <v>1600</v>
      </c>
      <c r="O24" s="49">
        <v>799</v>
      </c>
      <c r="P24" s="49">
        <v>801</v>
      </c>
      <c r="Q24" s="50">
        <f t="shared" si="2"/>
        <v>56.022408963585434</v>
      </c>
      <c r="R24" s="50">
        <f>O24/L24*100</f>
        <v>53.125</v>
      </c>
      <c r="S24" s="50">
        <f t="shared" si="3"/>
        <v>59.24556213017751</v>
      </c>
      <c r="T24" s="49">
        <f>SUM(U24:V24)</f>
        <v>371</v>
      </c>
      <c r="U24" s="49">
        <v>189</v>
      </c>
      <c r="V24" s="49">
        <v>182</v>
      </c>
      <c r="W24" s="49">
        <f>SUM(X24:Y24)</f>
        <v>269</v>
      </c>
      <c r="X24" s="49">
        <v>132</v>
      </c>
      <c r="Y24" s="49">
        <v>137</v>
      </c>
      <c r="Z24" s="50">
        <f t="shared" si="5"/>
        <v>72.50673854447439</v>
      </c>
      <c r="AA24" s="50">
        <f t="shared" si="6"/>
        <v>69.84126984126983</v>
      </c>
      <c r="AB24" s="50">
        <f t="shared" si="6"/>
        <v>75.27472527472527</v>
      </c>
    </row>
    <row r="25" spans="1:28" s="13" customFormat="1" ht="20.25" customHeight="1" hidden="1">
      <c r="A25" s="28" t="s">
        <v>23</v>
      </c>
      <c r="B25" s="49">
        <f>SUM(C25:D25)</f>
        <v>3371</v>
      </c>
      <c r="C25" s="49">
        <f t="shared" si="7"/>
        <v>1807</v>
      </c>
      <c r="D25" s="49">
        <f t="shared" si="7"/>
        <v>1564</v>
      </c>
      <c r="E25" s="49">
        <f>SUM(F25:G25)</f>
        <v>2050</v>
      </c>
      <c r="F25" s="49">
        <f t="shared" si="8"/>
        <v>1041</v>
      </c>
      <c r="G25" s="49">
        <f t="shared" si="8"/>
        <v>1009</v>
      </c>
      <c r="H25" s="50">
        <f t="shared" si="9"/>
        <v>60.8128151883714</v>
      </c>
      <c r="I25" s="50">
        <f t="shared" si="9"/>
        <v>57.6092971776425</v>
      </c>
      <c r="J25" s="50">
        <f t="shared" si="9"/>
        <v>64.51406649616368</v>
      </c>
      <c r="K25" s="49">
        <f>SUM(L25:M25)</f>
        <v>2994</v>
      </c>
      <c r="L25" s="49">
        <v>1606</v>
      </c>
      <c r="M25" s="49">
        <v>1388</v>
      </c>
      <c r="N25" s="49">
        <f>SUM(O25:P25)</f>
        <v>1756</v>
      </c>
      <c r="O25" s="49">
        <v>889</v>
      </c>
      <c r="P25" s="49">
        <v>867</v>
      </c>
      <c r="Q25" s="50">
        <f t="shared" si="2"/>
        <v>58.65063460253841</v>
      </c>
      <c r="R25" s="50">
        <f t="shared" si="3"/>
        <v>55.35491905354919</v>
      </c>
      <c r="S25" s="50">
        <f t="shared" si="3"/>
        <v>62.46397694524496</v>
      </c>
      <c r="T25" s="49">
        <f>SUM(U25:V25)</f>
        <v>377</v>
      </c>
      <c r="U25" s="49">
        <v>201</v>
      </c>
      <c r="V25" s="49">
        <v>176</v>
      </c>
      <c r="W25" s="49">
        <f>SUM(X25:Y25)</f>
        <v>294</v>
      </c>
      <c r="X25" s="49">
        <v>152</v>
      </c>
      <c r="Y25" s="49">
        <v>142</v>
      </c>
      <c r="Z25" s="50">
        <f t="shared" si="5"/>
        <v>77.9840848806366</v>
      </c>
      <c r="AA25" s="50">
        <f t="shared" si="6"/>
        <v>75.62189054726367</v>
      </c>
      <c r="AB25" s="50">
        <f t="shared" si="6"/>
        <v>80.68181818181817</v>
      </c>
    </row>
    <row r="26" spans="1:28" s="13" customFormat="1" ht="20.25" customHeight="1" hidden="1">
      <c r="A26" s="28" t="s">
        <v>29</v>
      </c>
      <c r="B26" s="49">
        <f>SUM(C26:D26)</f>
        <v>3514</v>
      </c>
      <c r="C26" s="49">
        <f t="shared" si="7"/>
        <v>1802</v>
      </c>
      <c r="D26" s="49">
        <f t="shared" si="7"/>
        <v>1712</v>
      </c>
      <c r="E26" s="49">
        <f>SUM(F26:G26)</f>
        <v>2217</v>
      </c>
      <c r="F26" s="49">
        <f t="shared" si="8"/>
        <v>1053</v>
      </c>
      <c r="G26" s="49">
        <f t="shared" si="8"/>
        <v>1164</v>
      </c>
      <c r="H26" s="50">
        <f t="shared" si="9"/>
        <v>63.090495162208306</v>
      </c>
      <c r="I26" s="50">
        <f t="shared" si="9"/>
        <v>58.43507214206437</v>
      </c>
      <c r="J26" s="50">
        <f t="shared" si="9"/>
        <v>67.99065420560748</v>
      </c>
      <c r="K26" s="49">
        <f>SUM(L26:M26)</f>
        <v>3171</v>
      </c>
      <c r="L26" s="49">
        <v>1634</v>
      </c>
      <c r="M26" s="49">
        <v>1537</v>
      </c>
      <c r="N26" s="49">
        <f>SUM(O26:P26)</f>
        <v>1945</v>
      </c>
      <c r="O26" s="49">
        <v>930</v>
      </c>
      <c r="P26" s="49">
        <v>1015</v>
      </c>
      <c r="Q26" s="50">
        <f t="shared" si="2"/>
        <v>61.33711762850835</v>
      </c>
      <c r="R26" s="50">
        <f t="shared" si="3"/>
        <v>56.91554467564259</v>
      </c>
      <c r="S26" s="50">
        <f t="shared" si="3"/>
        <v>66.0377358490566</v>
      </c>
      <c r="T26" s="49">
        <f>SUM(U26:V26)</f>
        <v>343</v>
      </c>
      <c r="U26" s="49">
        <v>168</v>
      </c>
      <c r="V26" s="49">
        <v>175</v>
      </c>
      <c r="W26" s="49">
        <f>SUM(X26:Y26)</f>
        <v>272</v>
      </c>
      <c r="X26" s="49">
        <v>123</v>
      </c>
      <c r="Y26" s="49">
        <v>149</v>
      </c>
      <c r="Z26" s="50">
        <f t="shared" si="5"/>
        <v>79.30029154518951</v>
      </c>
      <c r="AA26" s="50">
        <f t="shared" si="6"/>
        <v>73.21428571428571</v>
      </c>
      <c r="AB26" s="50">
        <f t="shared" si="6"/>
        <v>85.14285714285714</v>
      </c>
    </row>
    <row r="27" spans="1:28" s="13" customFormat="1" ht="20.25" customHeight="1">
      <c r="A27" s="28" t="s">
        <v>32</v>
      </c>
      <c r="B27" s="49">
        <f aca="true" t="shared" si="10" ref="B27:G27">SUM(B28:B30)</f>
        <v>9554</v>
      </c>
      <c r="C27" s="49">
        <f t="shared" si="10"/>
        <v>5013</v>
      </c>
      <c r="D27" s="49">
        <f t="shared" si="10"/>
        <v>4541</v>
      </c>
      <c r="E27" s="49">
        <f t="shared" si="10"/>
        <v>6137</v>
      </c>
      <c r="F27" s="49">
        <f t="shared" si="10"/>
        <v>3002</v>
      </c>
      <c r="G27" s="49">
        <f t="shared" si="10"/>
        <v>3135</v>
      </c>
      <c r="H27" s="50">
        <f aca="true" t="shared" si="11" ref="H27:J30">E27/B27*100</f>
        <v>64.23487544483986</v>
      </c>
      <c r="I27" s="50">
        <f t="shared" si="11"/>
        <v>59.88430081787352</v>
      </c>
      <c r="J27" s="50">
        <f t="shared" si="11"/>
        <v>69.0376569037657</v>
      </c>
      <c r="K27" s="49">
        <f aca="true" t="shared" si="12" ref="K27:P27">SUM(K28:K30)</f>
        <v>8542</v>
      </c>
      <c r="L27" s="49">
        <f t="shared" si="12"/>
        <v>4504</v>
      </c>
      <c r="M27" s="49">
        <f t="shared" si="12"/>
        <v>4038</v>
      </c>
      <c r="N27" s="49">
        <f t="shared" si="12"/>
        <v>5349</v>
      </c>
      <c r="O27" s="49">
        <f t="shared" si="12"/>
        <v>2623</v>
      </c>
      <c r="P27" s="49">
        <f t="shared" si="12"/>
        <v>2726</v>
      </c>
      <c r="Q27" s="50">
        <f t="shared" si="2"/>
        <v>62.61999531725591</v>
      </c>
      <c r="R27" s="50">
        <f aca="true" t="shared" si="13" ref="R27:S30">O27/L27*100</f>
        <v>58.237122557726465</v>
      </c>
      <c r="S27" s="50">
        <f t="shared" si="13"/>
        <v>67.50866765725607</v>
      </c>
      <c r="T27" s="49">
        <f aca="true" t="shared" si="14" ref="T27:Y27">SUM(T28:T30)</f>
        <v>1012</v>
      </c>
      <c r="U27" s="49">
        <f t="shared" si="14"/>
        <v>509</v>
      </c>
      <c r="V27" s="49">
        <f t="shared" si="14"/>
        <v>503</v>
      </c>
      <c r="W27" s="49">
        <f t="shared" si="14"/>
        <v>788</v>
      </c>
      <c r="X27" s="49">
        <f t="shared" si="14"/>
        <v>379</v>
      </c>
      <c r="Y27" s="49">
        <f t="shared" si="14"/>
        <v>409</v>
      </c>
      <c r="Z27" s="50">
        <f t="shared" si="5"/>
        <v>77.86561264822134</v>
      </c>
      <c r="AA27" s="50">
        <f aca="true" t="shared" si="15" ref="AA27:AB30">X27/U27*100</f>
        <v>74.4597249508841</v>
      </c>
      <c r="AB27" s="50">
        <f t="shared" si="15"/>
        <v>81.31212723658051</v>
      </c>
    </row>
    <row r="28" spans="1:28" s="13" customFormat="1" ht="20.25" customHeight="1">
      <c r="A28" s="28" t="s">
        <v>22</v>
      </c>
      <c r="B28" s="49">
        <f>SUM(C28:D28)</f>
        <v>3022</v>
      </c>
      <c r="C28" s="49">
        <v>1548</v>
      </c>
      <c r="D28" s="49">
        <v>1474</v>
      </c>
      <c r="E28" s="49">
        <f>SUM(F28:G28)</f>
        <v>1854</v>
      </c>
      <c r="F28" s="49">
        <v>867</v>
      </c>
      <c r="G28" s="49">
        <v>987</v>
      </c>
      <c r="H28" s="50">
        <f t="shared" si="11"/>
        <v>61.350099272005295</v>
      </c>
      <c r="I28" s="50">
        <f t="shared" si="11"/>
        <v>56.007751937984494</v>
      </c>
      <c r="J28" s="50">
        <f t="shared" si="11"/>
        <v>66.9606512890095</v>
      </c>
      <c r="K28" s="49">
        <f>SUM(L28:M28)</f>
        <v>2705</v>
      </c>
      <c r="L28" s="49">
        <v>1396</v>
      </c>
      <c r="M28" s="49">
        <v>1309</v>
      </c>
      <c r="N28" s="49">
        <f>SUM(O28:P28)</f>
        <v>1621</v>
      </c>
      <c r="O28" s="49">
        <v>758</v>
      </c>
      <c r="P28" s="49">
        <v>863</v>
      </c>
      <c r="Q28" s="50">
        <f t="shared" si="2"/>
        <v>59.92606284658041</v>
      </c>
      <c r="R28" s="50">
        <f t="shared" si="13"/>
        <v>54.297994269340975</v>
      </c>
      <c r="S28" s="50">
        <f t="shared" si="13"/>
        <v>65.92818945760122</v>
      </c>
      <c r="T28" s="49">
        <f>SUM(U28:V28)</f>
        <v>317</v>
      </c>
      <c r="U28" s="49">
        <v>152</v>
      </c>
      <c r="V28" s="49">
        <v>165</v>
      </c>
      <c r="W28" s="49">
        <f>SUM(X28:Y28)</f>
        <v>233</v>
      </c>
      <c r="X28" s="49">
        <v>109</v>
      </c>
      <c r="Y28" s="49">
        <v>124</v>
      </c>
      <c r="Z28" s="50">
        <f t="shared" si="5"/>
        <v>73.50157728706624</v>
      </c>
      <c r="AA28" s="50">
        <f t="shared" si="15"/>
        <v>71.71052631578947</v>
      </c>
      <c r="AB28" s="50">
        <f t="shared" si="15"/>
        <v>75.15151515151514</v>
      </c>
    </row>
    <row r="29" spans="1:28" s="13" customFormat="1" ht="20.25" customHeight="1">
      <c r="A29" s="28" t="s">
        <v>23</v>
      </c>
      <c r="B29" s="49">
        <f>SUM(C29:D29)</f>
        <v>3183</v>
      </c>
      <c r="C29" s="49">
        <v>1671</v>
      </c>
      <c r="D29" s="49">
        <v>1512</v>
      </c>
      <c r="E29" s="49">
        <f>SUM(F29:G29)</f>
        <v>2004</v>
      </c>
      <c r="F29" s="49">
        <v>987</v>
      </c>
      <c r="G29" s="49">
        <v>1017</v>
      </c>
      <c r="H29" s="50">
        <f t="shared" si="11"/>
        <v>62.95947219604147</v>
      </c>
      <c r="I29" s="50">
        <f t="shared" si="11"/>
        <v>59.06642728904848</v>
      </c>
      <c r="J29" s="50">
        <f t="shared" si="11"/>
        <v>67.26190476190477</v>
      </c>
      <c r="K29" s="49">
        <f>SUM(L29:M29)</f>
        <v>2850</v>
      </c>
      <c r="L29" s="49">
        <v>1503</v>
      </c>
      <c r="M29" s="49">
        <v>1347</v>
      </c>
      <c r="N29" s="49">
        <f>SUM(O29:P29)</f>
        <v>1752</v>
      </c>
      <c r="O29" s="49">
        <v>868</v>
      </c>
      <c r="P29" s="49">
        <v>884</v>
      </c>
      <c r="Q29" s="50">
        <f t="shared" si="2"/>
        <v>61.473684210526315</v>
      </c>
      <c r="R29" s="50">
        <f t="shared" si="13"/>
        <v>57.75116433799069</v>
      </c>
      <c r="S29" s="50">
        <f t="shared" si="13"/>
        <v>65.62731997030437</v>
      </c>
      <c r="T29" s="49">
        <f>SUM(U29:V29)</f>
        <v>333</v>
      </c>
      <c r="U29" s="49">
        <v>168</v>
      </c>
      <c r="V29" s="49">
        <v>165</v>
      </c>
      <c r="W29" s="49">
        <f>SUM(X29:Y29)</f>
        <v>252</v>
      </c>
      <c r="X29" s="49">
        <v>119</v>
      </c>
      <c r="Y29" s="49">
        <v>133</v>
      </c>
      <c r="Z29" s="50">
        <f t="shared" si="5"/>
        <v>75.67567567567568</v>
      </c>
      <c r="AA29" s="50">
        <f t="shared" si="15"/>
        <v>70.83333333333334</v>
      </c>
      <c r="AB29" s="50">
        <f t="shared" si="15"/>
        <v>80.60606060606061</v>
      </c>
    </row>
    <row r="30" spans="1:28" s="13" customFormat="1" ht="20.25" customHeight="1">
      <c r="A30" s="28" t="s">
        <v>29</v>
      </c>
      <c r="B30" s="49">
        <f>SUM(C30:D30)</f>
        <v>3349</v>
      </c>
      <c r="C30" s="49">
        <v>1794</v>
      </c>
      <c r="D30" s="49">
        <v>1555</v>
      </c>
      <c r="E30" s="49">
        <f>SUM(F30:G30)</f>
        <v>2279</v>
      </c>
      <c r="F30" s="49">
        <v>1148</v>
      </c>
      <c r="G30" s="49">
        <v>1131</v>
      </c>
      <c r="H30" s="50">
        <f t="shared" si="11"/>
        <v>68.0501642281278</v>
      </c>
      <c r="I30" s="50">
        <f t="shared" si="11"/>
        <v>63.99108138238573</v>
      </c>
      <c r="J30" s="50">
        <f t="shared" si="11"/>
        <v>72.73311897106109</v>
      </c>
      <c r="K30" s="49">
        <f>SUM(L30:M30)</f>
        <v>2987</v>
      </c>
      <c r="L30" s="49">
        <v>1605</v>
      </c>
      <c r="M30" s="49">
        <v>1382</v>
      </c>
      <c r="N30" s="49">
        <f>SUM(O30:P30)</f>
        <v>1976</v>
      </c>
      <c r="O30" s="49">
        <v>997</v>
      </c>
      <c r="P30" s="49">
        <v>979</v>
      </c>
      <c r="Q30" s="50">
        <f t="shared" si="2"/>
        <v>66.15333110143958</v>
      </c>
      <c r="R30" s="50">
        <f t="shared" si="13"/>
        <v>62.1183800623053</v>
      </c>
      <c r="S30" s="50">
        <f t="shared" si="13"/>
        <v>70.83936324167873</v>
      </c>
      <c r="T30" s="49">
        <f>SUM(U30:V30)</f>
        <v>362</v>
      </c>
      <c r="U30" s="49">
        <v>189</v>
      </c>
      <c r="V30" s="49">
        <v>173</v>
      </c>
      <c r="W30" s="49">
        <f>SUM(X30:Y30)</f>
        <v>303</v>
      </c>
      <c r="X30" s="49">
        <v>151</v>
      </c>
      <c r="Y30" s="49">
        <v>152</v>
      </c>
      <c r="Z30" s="50">
        <f t="shared" si="5"/>
        <v>83.70165745856355</v>
      </c>
      <c r="AA30" s="50">
        <f t="shared" si="15"/>
        <v>79.8941798941799</v>
      </c>
      <c r="AB30" s="50">
        <f t="shared" si="15"/>
        <v>87.86127167630057</v>
      </c>
    </row>
    <row r="31" spans="1:28" ht="15.75" customHeight="1">
      <c r="A31" s="15"/>
      <c r="B31" s="30"/>
      <c r="C31" s="30"/>
      <c r="D31" s="30"/>
      <c r="E31" s="30"/>
      <c r="F31" s="30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1"/>
      <c r="R31" s="31"/>
      <c r="S31" s="32"/>
      <c r="T31" s="31"/>
      <c r="U31" s="31"/>
      <c r="V31" s="32"/>
      <c r="W31" s="33"/>
      <c r="X31" s="33"/>
      <c r="Y31" s="33"/>
      <c r="Z31" s="33"/>
      <c r="AA31" s="33"/>
      <c r="AB31" s="33"/>
    </row>
    <row r="32" spans="1:28" ht="15.75" customHeight="1">
      <c r="A32" s="15"/>
      <c r="B32" s="30"/>
      <c r="C32" s="30"/>
      <c r="D32" s="30"/>
      <c r="E32" s="30"/>
      <c r="F32" s="30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1"/>
      <c r="R32" s="31"/>
      <c r="S32" s="32"/>
      <c r="T32" s="31"/>
      <c r="U32" s="31"/>
      <c r="V32" s="32"/>
      <c r="W32" s="33"/>
      <c r="X32" s="33"/>
      <c r="Y32" s="33"/>
      <c r="Z32" s="33"/>
      <c r="AA32" s="33"/>
      <c r="AB32" s="33"/>
    </row>
    <row r="33" spans="1:28" ht="15.75" customHeight="1">
      <c r="A33" s="15"/>
      <c r="B33" s="30"/>
      <c r="C33" s="30"/>
      <c r="D33" s="30"/>
      <c r="E33" s="30"/>
      <c r="F33" s="30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1"/>
      <c r="R33" s="31"/>
      <c r="S33" s="32"/>
      <c r="T33" s="31"/>
      <c r="U33" s="31"/>
      <c r="V33" s="32"/>
      <c r="W33" s="33"/>
      <c r="X33" s="33"/>
      <c r="Y33" s="33"/>
      <c r="Z33" s="33"/>
      <c r="AA33" s="33"/>
      <c r="AB33" s="33"/>
    </row>
    <row r="34" spans="1:28" ht="15.75" customHeight="1">
      <c r="A34" s="15"/>
      <c r="B34" s="30"/>
      <c r="C34" s="30"/>
      <c r="D34" s="30"/>
      <c r="E34" s="30"/>
      <c r="F34" s="30"/>
      <c r="G34" s="31"/>
      <c r="H34" s="31"/>
      <c r="I34" s="31"/>
      <c r="J34" s="32"/>
      <c r="K34" s="32"/>
      <c r="L34" s="32"/>
      <c r="M34" s="32"/>
      <c r="N34" s="32"/>
      <c r="O34" s="32"/>
      <c r="P34" s="32"/>
      <c r="Q34" s="31"/>
      <c r="R34" s="31"/>
      <c r="S34" s="32"/>
      <c r="T34" s="31"/>
      <c r="U34" s="31"/>
      <c r="V34" s="32"/>
      <c r="W34" s="33"/>
      <c r="X34" s="33"/>
      <c r="Y34" s="33"/>
      <c r="Z34" s="33"/>
      <c r="AA34" s="33"/>
      <c r="AB34" s="33"/>
    </row>
    <row r="35" spans="1:28" ht="15.75" customHeight="1">
      <c r="A35" s="15"/>
      <c r="B35" s="30"/>
      <c r="C35" s="30"/>
      <c r="D35" s="30"/>
      <c r="E35" s="30"/>
      <c r="F35" s="30"/>
      <c r="G35" s="31"/>
      <c r="H35" s="31"/>
      <c r="I35" s="31"/>
      <c r="J35" s="32"/>
      <c r="K35" s="32"/>
      <c r="L35" s="32"/>
      <c r="M35" s="32"/>
      <c r="N35" s="32"/>
      <c r="O35" s="32"/>
      <c r="P35" s="32"/>
      <c r="Q35" s="31"/>
      <c r="R35" s="31"/>
      <c r="S35" s="32"/>
      <c r="T35" s="31"/>
      <c r="U35" s="31"/>
      <c r="V35" s="32"/>
      <c r="W35" s="33"/>
      <c r="X35" s="33"/>
      <c r="Y35" s="33"/>
      <c r="Z35" s="33"/>
      <c r="AA35" s="33"/>
      <c r="AB35" s="33"/>
    </row>
    <row r="36" spans="1:28" ht="15.75" customHeight="1">
      <c r="A36" s="15"/>
      <c r="B36" s="30"/>
      <c r="C36" s="30"/>
      <c r="D36" s="30"/>
      <c r="E36" s="30"/>
      <c r="F36" s="30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1"/>
      <c r="R36" s="31"/>
      <c r="S36" s="32"/>
      <c r="T36" s="31"/>
      <c r="U36" s="31"/>
      <c r="V36" s="32"/>
      <c r="W36" s="33"/>
      <c r="X36" s="33"/>
      <c r="Y36" s="33"/>
      <c r="Z36" s="33"/>
      <c r="AA36" s="33"/>
      <c r="AB36" s="33"/>
    </row>
    <row r="37" spans="1:28" ht="15.75" customHeight="1">
      <c r="A37" s="15"/>
      <c r="B37" s="30"/>
      <c r="C37" s="30"/>
      <c r="D37" s="30"/>
      <c r="E37" s="30"/>
      <c r="F37" s="30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1"/>
      <c r="R37" s="31"/>
      <c r="S37" s="32"/>
      <c r="T37" s="31"/>
      <c r="U37" s="31"/>
      <c r="V37" s="32"/>
      <c r="W37" s="33"/>
      <c r="X37" s="33"/>
      <c r="Y37" s="33"/>
      <c r="Z37" s="33"/>
      <c r="AA37" s="33"/>
      <c r="AB37" s="33"/>
    </row>
    <row r="38" spans="1:28" ht="15.75" customHeight="1">
      <c r="A38" s="15"/>
      <c r="B38" s="30"/>
      <c r="C38" s="30"/>
      <c r="D38" s="30"/>
      <c r="E38" s="30"/>
      <c r="F38" s="30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1"/>
      <c r="R38" s="31"/>
      <c r="S38" s="32"/>
      <c r="T38" s="31"/>
      <c r="U38" s="31"/>
      <c r="V38" s="32"/>
      <c r="W38" s="33"/>
      <c r="X38" s="33"/>
      <c r="Y38" s="33"/>
      <c r="Z38" s="33"/>
      <c r="AA38" s="33"/>
      <c r="AB38" s="33"/>
    </row>
    <row r="39" spans="1:28" ht="15.75" customHeight="1">
      <c r="A39" s="15"/>
      <c r="B39" s="30"/>
      <c r="C39" s="30"/>
      <c r="D39" s="30"/>
      <c r="E39" s="30"/>
      <c r="F39" s="30"/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1"/>
      <c r="R39" s="31"/>
      <c r="S39" s="32"/>
      <c r="T39" s="31"/>
      <c r="U39" s="31"/>
      <c r="V39" s="32"/>
      <c r="W39" s="33"/>
      <c r="X39" s="33"/>
      <c r="Y39" s="33"/>
      <c r="Z39" s="33"/>
      <c r="AA39" s="33"/>
      <c r="AB39" s="33"/>
    </row>
    <row r="40" spans="1:28" ht="15.75" customHeight="1">
      <c r="A40" s="15"/>
      <c r="B40" s="30"/>
      <c r="C40" s="30"/>
      <c r="D40" s="30"/>
      <c r="E40" s="30"/>
      <c r="F40" s="30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1"/>
      <c r="R40" s="31"/>
      <c r="S40" s="32"/>
      <c r="T40" s="31"/>
      <c r="U40" s="31"/>
      <c r="V40" s="32"/>
      <c r="W40" s="33"/>
      <c r="X40" s="33"/>
      <c r="Y40" s="33"/>
      <c r="Z40" s="33"/>
      <c r="AA40" s="33"/>
      <c r="AB40" s="33"/>
    </row>
    <row r="41" spans="1:28" ht="15.75" customHeight="1">
      <c r="A41" s="15"/>
      <c r="B41" s="30"/>
      <c r="C41" s="30"/>
      <c r="D41" s="30"/>
      <c r="E41" s="30"/>
      <c r="F41" s="30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1"/>
      <c r="R41" s="31"/>
      <c r="S41" s="32"/>
      <c r="T41" s="31"/>
      <c r="U41" s="31"/>
      <c r="V41" s="32"/>
      <c r="W41" s="33"/>
      <c r="X41" s="33"/>
      <c r="Y41" s="33"/>
      <c r="Z41" s="33"/>
      <c r="AA41" s="33"/>
      <c r="AB41" s="33"/>
    </row>
    <row r="42" spans="1:28" ht="15.75" customHeight="1">
      <c r="A42" s="16"/>
      <c r="B42" s="34"/>
      <c r="C42" s="34"/>
      <c r="D42" s="34"/>
      <c r="E42" s="34"/>
      <c r="F42" s="34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0"/>
      <c r="R42" s="30"/>
      <c r="S42" s="32"/>
      <c r="T42" s="31"/>
      <c r="U42" s="31"/>
      <c r="V42" s="32"/>
      <c r="W42" s="33"/>
      <c r="X42" s="33"/>
      <c r="Y42" s="33"/>
      <c r="Z42" s="33"/>
      <c r="AA42" s="33"/>
      <c r="AB42" s="33"/>
    </row>
    <row r="43" spans="1:28" ht="17.25" customHeight="1">
      <c r="A43" s="17"/>
      <c r="B43" s="35"/>
      <c r="C43" s="35"/>
      <c r="D43" s="35"/>
      <c r="E43" s="35"/>
      <c r="F43" s="35"/>
      <c r="G43" s="31"/>
      <c r="H43" s="31"/>
      <c r="I43" s="31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3"/>
      <c r="X43" s="33"/>
      <c r="Y43" s="33"/>
      <c r="Z43" s="33"/>
      <c r="AA43" s="33"/>
      <c r="AB43" s="33"/>
    </row>
    <row r="44" spans="1:28" ht="18" customHeight="1">
      <c r="A44" s="18"/>
      <c r="B44" s="30"/>
      <c r="C44" s="30"/>
      <c r="D44" s="30"/>
      <c r="E44" s="30"/>
      <c r="F44" s="30"/>
      <c r="G44" s="31"/>
      <c r="H44" s="31"/>
      <c r="I44" s="3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3"/>
      <c r="X44" s="33"/>
      <c r="Y44" s="33"/>
      <c r="Z44" s="33"/>
      <c r="AA44" s="33"/>
      <c r="AB44" s="33"/>
    </row>
    <row r="45" spans="1:28" ht="16.5" customHeight="1" thickBot="1">
      <c r="A45" s="19"/>
      <c r="B45" s="36"/>
      <c r="C45" s="36"/>
      <c r="D45" s="36"/>
      <c r="E45" s="36"/>
      <c r="F45" s="36"/>
      <c r="G45" s="37"/>
      <c r="H45" s="37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0"/>
      <c r="W45" s="33"/>
      <c r="X45" s="33"/>
      <c r="Y45" s="33"/>
      <c r="Z45" s="33"/>
      <c r="AA45" s="33"/>
      <c r="AB45" s="33"/>
    </row>
    <row r="46" spans="1:28" ht="15.75">
      <c r="A46" s="6" t="s">
        <v>30</v>
      </c>
      <c r="B46" s="6"/>
      <c r="C46" s="6"/>
      <c r="D46" s="6"/>
      <c r="E46" s="6"/>
      <c r="F46" s="6"/>
      <c r="G46" s="2"/>
      <c r="H46" s="2"/>
      <c r="I46" s="2"/>
      <c r="J46" s="3"/>
      <c r="K46" s="3"/>
      <c r="L46" s="3"/>
      <c r="M46" s="3"/>
      <c r="N46" s="3" t="s">
        <v>31</v>
      </c>
      <c r="O46" s="3"/>
      <c r="P46" s="3"/>
      <c r="Q46" s="3"/>
      <c r="R46" s="3"/>
      <c r="S46" s="3"/>
      <c r="T46" s="3"/>
      <c r="U46" s="3"/>
      <c r="V46" s="11"/>
      <c r="W46" s="12"/>
      <c r="X46" s="12"/>
      <c r="Y46" s="12"/>
      <c r="Z46" s="12"/>
      <c r="AA46" s="12"/>
      <c r="AB46" s="12"/>
    </row>
    <row r="47" spans="7:22" ht="15.75">
      <c r="G47" s="2"/>
      <c r="H47" s="2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"/>
    </row>
  </sheetData>
  <mergeCells count="17">
    <mergeCell ref="U1:AB1"/>
    <mergeCell ref="U4:AB4"/>
    <mergeCell ref="N7:P7"/>
    <mergeCell ref="Q7:S7"/>
    <mergeCell ref="K5:S6"/>
    <mergeCell ref="T5:AB6"/>
    <mergeCell ref="T7:V7"/>
    <mergeCell ref="W7:Y7"/>
    <mergeCell ref="Z7:AB7"/>
    <mergeCell ref="A2:M2"/>
    <mergeCell ref="N2:AB2"/>
    <mergeCell ref="A5:A8"/>
    <mergeCell ref="B5:J6"/>
    <mergeCell ref="B7:D7"/>
    <mergeCell ref="E7:G7"/>
    <mergeCell ref="H7:J7"/>
    <mergeCell ref="K7:M7"/>
  </mergeCells>
  <printOptions/>
  <pageMargins left="0.5905511811023623" right="1.299212598425197" top="0.31" bottom="0.25" header="0.22" footer="0.37"/>
  <pageSetup horizontalDpi="600" verticalDpi="600" orientation="portrait" paperSize="9" r:id="rId1"/>
  <colBreaks count="1" manualBreakCount="1">
    <brk id="13" max="49" man="1"/>
  </colBreaks>
  <ignoredErrors>
    <ignoredError sqref="E24: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ac8862</cp:lastModifiedBy>
  <cp:lastPrinted>2015-09-03T00:40:49Z</cp:lastPrinted>
  <dcterms:created xsi:type="dcterms:W3CDTF">2003-06-25T08:52:35Z</dcterms:created>
  <dcterms:modified xsi:type="dcterms:W3CDTF">2018-09-04T00:53:09Z</dcterms:modified>
  <cp:category/>
  <cp:version/>
  <cp:contentType/>
  <cp:contentStatus/>
</cp:coreProperties>
</file>