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" windowWidth="9720" windowHeight="6930" tabRatio="601" activeTab="0"/>
  </bookViews>
  <sheets>
    <sheet name="4-8" sheetId="1" r:id="rId1"/>
  </sheets>
  <definedNames>
    <definedName name="_xlnm.Print_Area" localSheetId="0">'4-8'!$A$1:$V$45</definedName>
  </definedNames>
  <calcPr fullCalcOnLoad="1"/>
</workbook>
</file>

<file path=xl/sharedStrings.xml><?xml version="1.0" encoding="utf-8"?>
<sst xmlns="http://schemas.openxmlformats.org/spreadsheetml/2006/main" count="343" uniqueCount="67">
  <si>
    <t>單位：人</t>
  </si>
  <si>
    <t>總　　　　計</t>
  </si>
  <si>
    <t>合計</t>
  </si>
  <si>
    <t>專業</t>
  </si>
  <si>
    <t>兼業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</si>
  <si>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</si>
  <si>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t xml:space="preserve">Grand Total </t>
  </si>
  <si>
    <t>Far-sea  Fisheries</t>
  </si>
  <si>
    <t>Offshore  Fisheries</t>
  </si>
  <si>
    <t>Coastal  Fisheries</t>
  </si>
  <si>
    <t>Inland  water  Fisheries</t>
  </si>
  <si>
    <t>Total</t>
  </si>
  <si>
    <t>Full-time</t>
  </si>
  <si>
    <t>Part-time</t>
  </si>
  <si>
    <r>
      <t>遠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洋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漁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業</t>
    </r>
  </si>
  <si>
    <r>
      <t>近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海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漁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業</t>
    </r>
  </si>
  <si>
    <r>
      <t>沿　岸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漁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業</t>
    </r>
  </si>
  <si>
    <r>
      <t>海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面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養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殖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業</t>
    </r>
  </si>
  <si>
    <r>
      <t>內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陸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漁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撈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業</t>
    </r>
  </si>
  <si>
    <r>
      <t>內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陸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養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殖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　業</t>
    </r>
  </si>
  <si>
    <t>Full-time</t>
  </si>
  <si>
    <t>Marine  Aquaculture</t>
  </si>
  <si>
    <t>Inland  water  Aquaculture</t>
  </si>
  <si>
    <t>Source：Prepared according to Form 2243-01-01-2 by Agriculture Development Department.</t>
  </si>
  <si>
    <t>資料來源：本府農業處  2243-01-01-2</t>
  </si>
  <si>
    <t>一○二年底  2013</t>
  </si>
  <si>
    <t>-</t>
  </si>
  <si>
    <t>農、林、漁、牧 116</t>
  </si>
  <si>
    <t>Part-time</t>
  </si>
  <si>
    <t>農、林、漁、牧 117</t>
  </si>
  <si>
    <t>年底及鄉鎮市漁會別
End of Year &amp; District</t>
  </si>
  <si>
    <t>八十四年底 End of 1995</t>
  </si>
  <si>
    <t>八十五年底 End of 1996</t>
  </si>
  <si>
    <t>八十六年底 End of 1997</t>
  </si>
  <si>
    <t>八十七年底 End of 1998</t>
  </si>
  <si>
    <t>八十八年底 End of 1999</t>
  </si>
  <si>
    <t>八十九年底 End of 2000</t>
  </si>
  <si>
    <t>九　十年底 End of 2001</t>
  </si>
  <si>
    <t>九十一年底 End of 2002</t>
  </si>
  <si>
    <t>九十四年底  2005</t>
  </si>
  <si>
    <t>九十六年底  2007</t>
  </si>
  <si>
    <t>九十七年底  2008</t>
  </si>
  <si>
    <t>九十八年底  2009</t>
  </si>
  <si>
    <t>九十九年底  2010</t>
  </si>
  <si>
    <t>一○○年底  2011</t>
  </si>
  <si>
    <t>一○一年底  2012</t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</si>
  <si>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</si>
  <si>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</si>
  <si>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</si>
  <si>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</si>
  <si>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</si>
  <si>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</si>
  <si>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</si>
  <si>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</si>
  <si>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</si>
  <si>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</si>
  <si>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</si>
  <si>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</si>
  <si>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</si>
  <si>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花蓮區漁會
Hualien Fisher Association</t>
  </si>
  <si>
    <t>表４－８、漁業從業人數</t>
  </si>
  <si>
    <r>
      <t xml:space="preserve">Table 4 - 8 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Fishery Employment</t>
    </r>
  </si>
  <si>
    <t>一○三年底  2014</t>
  </si>
  <si>
    <t>一○四年底  2015</t>
  </si>
  <si>
    <t>一○五年底  2016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</si>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</sst>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;[Red]\-#,##0\ "/>
    <numFmt numFmtId="185" formatCode="_-* #,##0;\-* #,##0;_-* &quot;-&quot;_-;_-@_-"/>
    <numFmt numFmtId="186" formatCode="#,##0;#,##0;_-* &quot;-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9"/>
      <name val="Times New Roman"/>
      <family val="1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新細明體"/>
      <family val="1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38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38" fontId="0" fillId="0" borderId="0" xfId="0" applyAlignment="1">
      <alignment vertical="center"/>
    </xf>
    <xf numFmtId="38" fontId="6" fillId="0" borderId="0" xfId="0" applyFont="1" applyAlignment="1">
      <alignment vertical="center"/>
    </xf>
    <xf numFmtId="38" fontId="6" fillId="0" borderId="0" xfId="0" applyFont="1" applyBorder="1" applyAlignment="1">
      <alignment vertical="center"/>
    </xf>
    <xf numFmtId="38" fontId="6" fillId="0" borderId="0" xfId="0" applyFont="1" applyAlignment="1">
      <alignment horizontal="right" vertical="center"/>
    </xf>
    <xf numFmtId="38" fontId="6" fillId="0" borderId="0" xfId="0" applyFont="1" applyBorder="1" applyAlignment="1">
      <alignment horizontal="right" vertical="center"/>
    </xf>
    <xf numFmtId="38" fontId="6" fillId="0" borderId="1" xfId="0" applyFont="1" applyBorder="1" applyAlignment="1" quotePrefix="1">
      <alignment horizontal="right" vertical="center"/>
    </xf>
    <xf numFmtId="38" fontId="6" fillId="0" borderId="2" xfId="0" applyFont="1" applyBorder="1" applyAlignment="1">
      <alignment vertical="center"/>
    </xf>
    <xf numFmtId="38" fontId="6" fillId="0" borderId="1" xfId="0" applyFont="1" applyBorder="1" applyAlignment="1">
      <alignment vertical="center"/>
    </xf>
    <xf numFmtId="38" fontId="6" fillId="0" borderId="1" xfId="0" applyFont="1" applyBorder="1" applyAlignment="1">
      <alignment horizontal="right" vertical="center"/>
    </xf>
    <xf numFmtId="38" fontId="7" fillId="0" borderId="0" xfId="0" applyFont="1" applyBorder="1" applyAlignment="1" quotePrefix="1">
      <alignment horizontal="left" vertical="center"/>
    </xf>
    <xf numFmtId="38" fontId="6" fillId="0" borderId="0" xfId="0" applyFont="1" applyBorder="1" applyAlignment="1">
      <alignment vertical="center"/>
    </xf>
    <xf numFmtId="38" fontId="6" fillId="0" borderId="0" xfId="0" applyFont="1" applyBorder="1" applyAlignment="1" quotePrefix="1">
      <alignment vertical="center"/>
    </xf>
    <xf numFmtId="38" fontId="0" fillId="0" borderId="0" xfId="0" applyAlignment="1">
      <alignment vertical="center"/>
    </xf>
    <xf numFmtId="38" fontId="7" fillId="0" borderId="0" xfId="0" applyFont="1" applyBorder="1" applyAlignment="1" quotePrefix="1">
      <alignment vertical="center"/>
    </xf>
    <xf numFmtId="186" fontId="6" fillId="0" borderId="3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 quotePrefix="1">
      <alignment horizontal="right" vertical="center"/>
    </xf>
    <xf numFmtId="38" fontId="7" fillId="0" borderId="0" xfId="0" applyFont="1" applyAlignment="1" quotePrefix="1">
      <alignment horizontal="left" vertical="center"/>
    </xf>
    <xf numFmtId="38" fontId="4" fillId="0" borderId="4" xfId="0" applyFont="1" applyBorder="1" applyAlignment="1">
      <alignment horizontal="center" vertical="center"/>
    </xf>
    <xf numFmtId="38" fontId="4" fillId="0" borderId="4" xfId="0" applyFont="1" applyBorder="1" applyAlignment="1" quotePrefix="1">
      <alignment horizontal="center" vertical="center"/>
    </xf>
    <xf numFmtId="38" fontId="4" fillId="0" borderId="5" xfId="0" applyFont="1" applyBorder="1" applyAlignment="1" quotePrefix="1">
      <alignment horizontal="center" vertical="center"/>
    </xf>
    <xf numFmtId="38" fontId="6" fillId="0" borderId="6" xfId="0" applyFont="1" applyBorder="1" applyAlignment="1">
      <alignment horizontal="center" vertical="center"/>
    </xf>
    <xf numFmtId="38" fontId="6" fillId="0" borderId="7" xfId="0" applyFont="1" applyBorder="1" applyAlignment="1" quotePrefix="1">
      <alignment horizontal="center" vertical="center"/>
    </xf>
    <xf numFmtId="38" fontId="6" fillId="0" borderId="6" xfId="0" applyFont="1" applyBorder="1" applyAlignment="1">
      <alignment horizontal="center" vertical="center" wrapText="1"/>
    </xf>
    <xf numFmtId="38" fontId="6" fillId="0" borderId="6" xfId="0" applyFont="1" applyBorder="1" applyAlignment="1" quotePrefix="1">
      <alignment horizontal="center" vertical="center" wrapText="1"/>
    </xf>
    <xf numFmtId="38" fontId="5" fillId="0" borderId="0" xfId="0" applyFont="1" applyAlignment="1">
      <alignment vertical="center"/>
    </xf>
    <xf numFmtId="38" fontId="11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right" vertical="center" wrapText="1"/>
    </xf>
    <xf numFmtId="186" fontId="6" fillId="0" borderId="0" xfId="0" applyNumberFormat="1" applyFont="1" applyBorder="1" applyAlignment="1">
      <alignment horizontal="right" vertical="center" wrapText="1"/>
    </xf>
    <xf numFmtId="186" fontId="6" fillId="0" borderId="0" xfId="0" applyNumberFormat="1" applyFont="1" applyBorder="1" applyAlignment="1" quotePrefix="1">
      <alignment horizontal="right" vertical="center" wrapText="1"/>
    </xf>
    <xf numFmtId="41" fontId="6" fillId="0" borderId="0" xfId="0" applyNumberFormat="1" applyFont="1" applyBorder="1" applyAlignment="1" quotePrefix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38" fontId="7" fillId="0" borderId="0" xfId="0" applyFont="1" applyAlignment="1">
      <alignment vertical="center"/>
    </xf>
    <xf numFmtId="38" fontId="7" fillId="0" borderId="8" xfId="0" applyFont="1" applyBorder="1" applyAlignment="1" quotePrefix="1">
      <alignment horizontal="center" vertical="center"/>
    </xf>
    <xf numFmtId="38" fontId="7" fillId="0" borderId="8" xfId="0" applyFont="1" applyBorder="1" applyAlignment="1">
      <alignment horizontal="center" vertical="center"/>
    </xf>
    <xf numFmtId="38" fontId="7" fillId="0" borderId="8" xfId="0" applyFont="1" applyBorder="1" applyAlignment="1">
      <alignment horizontal="left" vertical="center" indent="1"/>
    </xf>
    <xf numFmtId="38" fontId="7" fillId="0" borderId="8" xfId="0" applyFont="1" applyBorder="1" applyAlignment="1">
      <alignment horizontal="left" vertical="center" wrapText="1" indent="1"/>
    </xf>
    <xf numFmtId="38" fontId="7" fillId="0" borderId="9" xfId="0" applyFont="1" applyBorder="1" applyAlignment="1">
      <alignment horizontal="center" vertical="center"/>
    </xf>
    <xf numFmtId="38" fontId="12" fillId="0" borderId="0" xfId="0" applyFont="1" applyAlignment="1">
      <alignment vertical="center"/>
    </xf>
    <xf numFmtId="38" fontId="6" fillId="0" borderId="10" xfId="0" applyFont="1" applyBorder="1" applyAlignment="1">
      <alignment horizontal="center" vertical="center"/>
    </xf>
    <xf numFmtId="38" fontId="4" fillId="0" borderId="11" xfId="0" applyFont="1" applyBorder="1" applyAlignment="1">
      <alignment horizontal="center" vertical="center"/>
    </xf>
    <xf numFmtId="38" fontId="7" fillId="0" borderId="0" xfId="0" applyFont="1" applyAlignment="1">
      <alignment horizontal="right" vertical="center"/>
    </xf>
    <xf numFmtId="38" fontId="4" fillId="0" borderId="12" xfId="0" applyFont="1" applyBorder="1" applyAlignment="1">
      <alignment horizontal="center" vertical="center"/>
    </xf>
    <xf numFmtId="38" fontId="6" fillId="0" borderId="13" xfId="0" applyFont="1" applyBorder="1" applyAlignment="1">
      <alignment horizontal="center" vertical="center"/>
    </xf>
    <xf numFmtId="38" fontId="6" fillId="0" borderId="7" xfId="0" applyFont="1" applyBorder="1" applyAlignment="1">
      <alignment horizontal="center" vertical="center"/>
    </xf>
    <xf numFmtId="38" fontId="6" fillId="0" borderId="14" xfId="0" applyFont="1" applyBorder="1" applyAlignment="1">
      <alignment horizontal="center" vertical="center"/>
    </xf>
    <xf numFmtId="38" fontId="7" fillId="0" borderId="15" xfId="0" applyFont="1" applyBorder="1" applyAlignment="1">
      <alignment horizontal="center" vertical="center" wrapText="1"/>
    </xf>
    <xf numFmtId="38" fontId="7" fillId="0" borderId="8" xfId="0" applyFont="1" applyBorder="1" applyAlignment="1">
      <alignment horizontal="center" vertical="center" wrapText="1"/>
    </xf>
    <xf numFmtId="38" fontId="7" fillId="0" borderId="10" xfId="0" applyFont="1" applyBorder="1" applyAlignment="1">
      <alignment horizontal="center" vertical="center" wrapText="1"/>
    </xf>
    <xf numFmtId="38" fontId="6" fillId="0" borderId="10" xfId="0" applyFont="1" applyBorder="1" applyAlignment="1">
      <alignment horizontal="center" vertical="center"/>
    </xf>
    <xf numFmtId="38" fontId="6" fillId="0" borderId="15" xfId="0" applyFont="1" applyBorder="1" applyAlignment="1">
      <alignment horizontal="center" vertical="center"/>
    </xf>
    <xf numFmtId="38" fontId="7" fillId="0" borderId="0" xfId="0" applyFont="1" applyAlignment="1">
      <alignment horizontal="left" vertical="center"/>
    </xf>
    <xf numFmtId="38" fontId="4" fillId="0" borderId="13" xfId="0" applyFont="1" applyBorder="1" applyAlignment="1">
      <alignment horizontal="center" vertical="center"/>
    </xf>
    <xf numFmtId="38" fontId="1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view="pageBreakPreview" zoomScaleSheetLayoutView="100" workbookViewId="0" topLeftCell="A1">
      <pane xSplit="1" ySplit="13" topLeftCell="B2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E27" sqref="E27"/>
    </sheetView>
  </sheetViews>
  <sheetFormatPr defaultColWidth="9.00390625" defaultRowHeight="20.25" customHeight="1"/>
  <cols>
    <col min="1" max="1" width="12.75390625" style="33" customWidth="1"/>
    <col min="2" max="2" width="8.125" style="1" customWidth="1"/>
    <col min="3" max="3" width="7.625" style="1" customWidth="1"/>
    <col min="4" max="4" width="8.125" style="1" customWidth="1"/>
    <col min="5" max="5" width="6.125" style="1" customWidth="1"/>
    <col min="6" max="6" width="6.625" style="1" customWidth="1"/>
    <col min="7" max="7" width="6.625" style="3" customWidth="1"/>
    <col min="8" max="8" width="6.125" style="1" customWidth="1"/>
    <col min="9" max="9" width="7.00390625" style="1" customWidth="1"/>
    <col min="10" max="10" width="7.125" style="1" customWidth="1"/>
    <col min="11" max="11" width="6.25390625" style="2" customWidth="1"/>
    <col min="12" max="12" width="7.125" style="1" customWidth="1"/>
    <col min="13" max="13" width="6.375" style="1" customWidth="1"/>
    <col min="14" max="14" width="5.625" style="1" customWidth="1"/>
    <col min="15" max="15" width="7.00390625" style="1" customWidth="1"/>
    <col min="16" max="16" width="6.00390625" style="1" customWidth="1"/>
    <col min="17" max="19" width="6.25390625" style="1" customWidth="1"/>
    <col min="20" max="20" width="6.00390625" style="1" customWidth="1"/>
    <col min="21" max="22" width="6.50390625" style="1" customWidth="1"/>
    <col min="24" max="25" width="8.50390625" style="0" customWidth="1"/>
  </cols>
  <sheetData>
    <row r="1" spans="1:22" ht="12" customHeight="1">
      <c r="A1" s="52" t="s">
        <v>27</v>
      </c>
      <c r="B1" s="52"/>
      <c r="C1" s="52"/>
      <c r="N1" s="52"/>
      <c r="O1" s="52"/>
      <c r="T1" s="42" t="s">
        <v>29</v>
      </c>
      <c r="U1" s="42"/>
      <c r="V1" s="42"/>
    </row>
    <row r="2" spans="2:22" ht="18.75" customHeight="1">
      <c r="B2" s="54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27"/>
      <c r="M2" s="27" t="s">
        <v>61</v>
      </c>
      <c r="N2" s="26"/>
      <c r="P2" s="27"/>
      <c r="Q2" s="27"/>
      <c r="R2" s="27"/>
      <c r="S2" s="27"/>
      <c r="T2" s="27"/>
      <c r="U2" s="27"/>
      <c r="V2" s="27"/>
    </row>
    <row r="3" spans="2:11" ht="18" customHeight="1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22" ht="12.75" customHeight="1" thickBot="1">
      <c r="A4" s="18" t="s">
        <v>0</v>
      </c>
      <c r="M4" s="3"/>
      <c r="V4" s="3" t="s">
        <v>5</v>
      </c>
    </row>
    <row r="5" spans="1:22" s="1" customFormat="1" ht="20.25" customHeight="1">
      <c r="A5" s="47" t="s">
        <v>30</v>
      </c>
      <c r="B5" s="43" t="s">
        <v>1</v>
      </c>
      <c r="C5" s="44"/>
      <c r="D5" s="51"/>
      <c r="E5" s="43" t="s">
        <v>14</v>
      </c>
      <c r="F5" s="44"/>
      <c r="G5" s="51"/>
      <c r="H5" s="43" t="s">
        <v>15</v>
      </c>
      <c r="I5" s="44"/>
      <c r="J5" s="51"/>
      <c r="K5" s="53" t="s">
        <v>16</v>
      </c>
      <c r="L5" s="44"/>
      <c r="M5" s="51"/>
      <c r="N5" s="43" t="s">
        <v>17</v>
      </c>
      <c r="O5" s="44"/>
      <c r="P5" s="51"/>
      <c r="Q5" s="43" t="s">
        <v>18</v>
      </c>
      <c r="R5" s="44"/>
      <c r="S5" s="51"/>
      <c r="T5" s="43" t="s">
        <v>19</v>
      </c>
      <c r="U5" s="44"/>
      <c r="V5" s="44"/>
    </row>
    <row r="6" spans="1:22" s="1" customFormat="1" ht="20.25" customHeight="1">
      <c r="A6" s="48"/>
      <c r="B6" s="45" t="s">
        <v>6</v>
      </c>
      <c r="C6" s="46"/>
      <c r="D6" s="50"/>
      <c r="E6" s="45" t="s">
        <v>7</v>
      </c>
      <c r="F6" s="46"/>
      <c r="G6" s="50"/>
      <c r="H6" s="45" t="s">
        <v>8</v>
      </c>
      <c r="I6" s="46"/>
      <c r="J6" s="50"/>
      <c r="K6" s="46" t="s">
        <v>9</v>
      </c>
      <c r="L6" s="46"/>
      <c r="M6" s="50"/>
      <c r="N6" s="45" t="s">
        <v>21</v>
      </c>
      <c r="O6" s="46"/>
      <c r="P6" s="50"/>
      <c r="Q6" s="45" t="s">
        <v>10</v>
      </c>
      <c r="R6" s="46"/>
      <c r="S6" s="50"/>
      <c r="T6" s="45" t="s">
        <v>22</v>
      </c>
      <c r="U6" s="46"/>
      <c r="V6" s="46"/>
    </row>
    <row r="7" spans="1:22" s="1" customFormat="1" ht="20.25" customHeight="1">
      <c r="A7" s="48"/>
      <c r="B7" s="19" t="s">
        <v>2</v>
      </c>
      <c r="C7" s="19" t="s">
        <v>3</v>
      </c>
      <c r="D7" s="19" t="s">
        <v>4</v>
      </c>
      <c r="E7" s="19" t="s">
        <v>2</v>
      </c>
      <c r="F7" s="19" t="s">
        <v>3</v>
      </c>
      <c r="G7" s="20" t="s">
        <v>4</v>
      </c>
      <c r="H7" s="19" t="s">
        <v>2</v>
      </c>
      <c r="I7" s="19" t="s">
        <v>3</v>
      </c>
      <c r="J7" s="20" t="s">
        <v>4</v>
      </c>
      <c r="K7" s="41" t="s">
        <v>2</v>
      </c>
      <c r="L7" s="19" t="s">
        <v>3</v>
      </c>
      <c r="M7" s="19" t="s">
        <v>4</v>
      </c>
      <c r="N7" s="19" t="s">
        <v>2</v>
      </c>
      <c r="O7" s="19" t="s">
        <v>3</v>
      </c>
      <c r="P7" s="19" t="s">
        <v>4</v>
      </c>
      <c r="Q7" s="19" t="s">
        <v>2</v>
      </c>
      <c r="R7" s="19" t="s">
        <v>3</v>
      </c>
      <c r="S7" s="19" t="s">
        <v>4</v>
      </c>
      <c r="T7" s="19" t="s">
        <v>2</v>
      </c>
      <c r="U7" s="19" t="s">
        <v>3</v>
      </c>
      <c r="V7" s="21" t="s">
        <v>4</v>
      </c>
    </row>
    <row r="8" spans="1:22" s="1" customFormat="1" ht="33.75" customHeight="1">
      <c r="A8" s="49"/>
      <c r="B8" s="22" t="s">
        <v>11</v>
      </c>
      <c r="C8" s="22" t="s">
        <v>20</v>
      </c>
      <c r="D8" s="22" t="s">
        <v>13</v>
      </c>
      <c r="E8" s="22" t="s">
        <v>11</v>
      </c>
      <c r="F8" s="24" t="s">
        <v>20</v>
      </c>
      <c r="G8" s="25" t="s">
        <v>28</v>
      </c>
      <c r="H8" s="22" t="s">
        <v>11</v>
      </c>
      <c r="I8" s="24" t="s">
        <v>20</v>
      </c>
      <c r="J8" s="25" t="s">
        <v>28</v>
      </c>
      <c r="K8" s="40" t="s">
        <v>11</v>
      </c>
      <c r="L8" s="24" t="s">
        <v>20</v>
      </c>
      <c r="M8" s="24" t="s">
        <v>28</v>
      </c>
      <c r="N8" s="22" t="s">
        <v>11</v>
      </c>
      <c r="O8" s="22" t="s">
        <v>12</v>
      </c>
      <c r="P8" s="22" t="s">
        <v>13</v>
      </c>
      <c r="Q8" s="22" t="s">
        <v>11</v>
      </c>
      <c r="R8" s="22" t="s">
        <v>12</v>
      </c>
      <c r="S8" s="22" t="s">
        <v>13</v>
      </c>
      <c r="T8" s="22" t="s">
        <v>11</v>
      </c>
      <c r="U8" s="22" t="s">
        <v>12</v>
      </c>
      <c r="V8" s="23" t="s">
        <v>13</v>
      </c>
    </row>
    <row r="9" spans="1:22" ht="18.75" customHeight="1" hidden="1">
      <c r="A9" s="34" t="s">
        <v>31</v>
      </c>
      <c r="B9" s="14">
        <f aca="true" t="shared" si="0" ref="B9:B15">SUM(C9:J9,K9:V9)/3</f>
        <v>2820</v>
      </c>
      <c r="C9" s="15">
        <f aca="true" t="shared" si="1" ref="C9:D13">SUM(F9,I9,L9,O9,R9,U9)</f>
        <v>1823</v>
      </c>
      <c r="D9" s="15">
        <f t="shared" si="1"/>
        <v>997</v>
      </c>
      <c r="E9" s="15">
        <f aca="true" t="shared" si="2" ref="E9:E15">SUM(F9:G9)</f>
        <v>0</v>
      </c>
      <c r="F9" s="17">
        <v>0</v>
      </c>
      <c r="G9" s="17">
        <v>0</v>
      </c>
      <c r="H9" s="15">
        <f aca="true" t="shared" si="3" ref="H9:H15">SUM(I9:J9)</f>
        <v>997</v>
      </c>
      <c r="I9" s="15">
        <v>997</v>
      </c>
      <c r="J9" s="17">
        <v>0</v>
      </c>
      <c r="K9" s="15">
        <f aca="true" t="shared" si="4" ref="K9:K15">SUM(L9:M9)</f>
        <v>1183</v>
      </c>
      <c r="L9" s="15">
        <v>718</v>
      </c>
      <c r="M9" s="15">
        <v>465</v>
      </c>
      <c r="N9" s="15">
        <f aca="true" t="shared" si="5" ref="N9:N15">SUM(O9:P9)</f>
        <v>4</v>
      </c>
      <c r="O9" s="16">
        <v>4</v>
      </c>
      <c r="P9" s="17">
        <v>0</v>
      </c>
      <c r="Q9" s="15">
        <f aca="true" t="shared" si="6" ref="Q9:Q15">SUM(R9:S9)</f>
        <v>0</v>
      </c>
      <c r="R9" s="17">
        <v>0</v>
      </c>
      <c r="S9" s="17">
        <v>0</v>
      </c>
      <c r="T9" s="15">
        <f aca="true" t="shared" si="7" ref="T9:T15">SUM(U9:V9)</f>
        <v>636</v>
      </c>
      <c r="U9" s="16">
        <v>104</v>
      </c>
      <c r="V9" s="15">
        <v>532</v>
      </c>
    </row>
    <row r="10" spans="1:22" ht="18.75" customHeight="1" hidden="1">
      <c r="A10" s="34" t="s">
        <v>32</v>
      </c>
      <c r="B10" s="14">
        <f t="shared" si="0"/>
        <v>3034</v>
      </c>
      <c r="C10" s="15">
        <f t="shared" si="1"/>
        <v>1697</v>
      </c>
      <c r="D10" s="15">
        <f t="shared" si="1"/>
        <v>1337</v>
      </c>
      <c r="E10" s="15">
        <f t="shared" si="2"/>
        <v>0</v>
      </c>
      <c r="F10" s="17">
        <v>0</v>
      </c>
      <c r="G10" s="17">
        <v>0</v>
      </c>
      <c r="H10" s="15">
        <f t="shared" si="3"/>
        <v>984</v>
      </c>
      <c r="I10" s="15">
        <v>984</v>
      </c>
      <c r="J10" s="17">
        <v>0</v>
      </c>
      <c r="K10" s="15">
        <f t="shared" si="4"/>
        <v>1155</v>
      </c>
      <c r="L10" s="15">
        <v>659</v>
      </c>
      <c r="M10" s="15">
        <v>496</v>
      </c>
      <c r="N10" s="15">
        <f t="shared" si="5"/>
        <v>4</v>
      </c>
      <c r="O10" s="16">
        <v>4</v>
      </c>
      <c r="P10" s="17">
        <v>0</v>
      </c>
      <c r="Q10" s="15">
        <f t="shared" si="6"/>
        <v>0</v>
      </c>
      <c r="R10" s="17">
        <v>0</v>
      </c>
      <c r="S10" s="17">
        <v>0</v>
      </c>
      <c r="T10" s="15">
        <f t="shared" si="7"/>
        <v>891</v>
      </c>
      <c r="U10" s="16">
        <v>50</v>
      </c>
      <c r="V10" s="15">
        <v>841</v>
      </c>
    </row>
    <row r="11" spans="1:22" ht="18.75" customHeight="1" hidden="1">
      <c r="A11" s="34" t="s">
        <v>33</v>
      </c>
      <c r="B11" s="14">
        <f t="shared" si="0"/>
        <v>3066</v>
      </c>
      <c r="C11" s="15">
        <f t="shared" si="1"/>
        <v>1701</v>
      </c>
      <c r="D11" s="15">
        <f t="shared" si="1"/>
        <v>1365</v>
      </c>
      <c r="E11" s="15">
        <f t="shared" si="2"/>
        <v>0</v>
      </c>
      <c r="F11" s="17">
        <v>0</v>
      </c>
      <c r="G11" s="17">
        <v>0</v>
      </c>
      <c r="H11" s="15">
        <f t="shared" si="3"/>
        <v>963</v>
      </c>
      <c r="I11" s="15">
        <v>963</v>
      </c>
      <c r="J11" s="17">
        <v>0</v>
      </c>
      <c r="K11" s="15">
        <f t="shared" si="4"/>
        <v>1183</v>
      </c>
      <c r="L11" s="15">
        <v>675</v>
      </c>
      <c r="M11" s="15">
        <v>508</v>
      </c>
      <c r="N11" s="15">
        <f t="shared" si="5"/>
        <v>6</v>
      </c>
      <c r="O11" s="16">
        <v>6</v>
      </c>
      <c r="P11" s="17">
        <v>0</v>
      </c>
      <c r="Q11" s="15">
        <f t="shared" si="6"/>
        <v>0</v>
      </c>
      <c r="R11" s="17">
        <v>0</v>
      </c>
      <c r="S11" s="17">
        <v>0</v>
      </c>
      <c r="T11" s="15">
        <f t="shared" si="7"/>
        <v>914</v>
      </c>
      <c r="U11" s="16">
        <v>57</v>
      </c>
      <c r="V11" s="15">
        <v>857</v>
      </c>
    </row>
    <row r="12" spans="1:22" ht="18.75" customHeight="1" hidden="1">
      <c r="A12" s="35" t="s">
        <v>34</v>
      </c>
      <c r="B12" s="14">
        <f t="shared" si="0"/>
        <v>4193</v>
      </c>
      <c r="C12" s="15">
        <f t="shared" si="1"/>
        <v>2356</v>
      </c>
      <c r="D12" s="15">
        <f t="shared" si="1"/>
        <v>1837</v>
      </c>
      <c r="E12" s="15">
        <f t="shared" si="2"/>
        <v>25</v>
      </c>
      <c r="F12" s="17">
        <v>17</v>
      </c>
      <c r="G12" s="17">
        <v>8</v>
      </c>
      <c r="H12" s="15">
        <f t="shared" si="3"/>
        <v>2577</v>
      </c>
      <c r="I12" s="15">
        <v>1829</v>
      </c>
      <c r="J12" s="17">
        <v>748</v>
      </c>
      <c r="K12" s="15">
        <f t="shared" si="4"/>
        <v>791</v>
      </c>
      <c r="L12" s="15">
        <v>431</v>
      </c>
      <c r="M12" s="15">
        <v>360</v>
      </c>
      <c r="N12" s="15">
        <f t="shared" si="5"/>
        <v>1</v>
      </c>
      <c r="O12" s="16">
        <v>1</v>
      </c>
      <c r="P12" s="17">
        <v>0</v>
      </c>
      <c r="Q12" s="15">
        <f t="shared" si="6"/>
        <v>6</v>
      </c>
      <c r="R12" s="17">
        <v>0</v>
      </c>
      <c r="S12" s="17">
        <v>6</v>
      </c>
      <c r="T12" s="15">
        <f t="shared" si="7"/>
        <v>793</v>
      </c>
      <c r="U12" s="16">
        <v>78</v>
      </c>
      <c r="V12" s="15">
        <v>715</v>
      </c>
    </row>
    <row r="13" spans="1:22" ht="11.25" customHeight="1" hidden="1">
      <c r="A13" s="35" t="s">
        <v>35</v>
      </c>
      <c r="B13" s="14">
        <f t="shared" si="0"/>
        <v>2228</v>
      </c>
      <c r="C13" s="15">
        <f t="shared" si="1"/>
        <v>589</v>
      </c>
      <c r="D13" s="15">
        <f t="shared" si="1"/>
        <v>1639</v>
      </c>
      <c r="E13" s="15">
        <f t="shared" si="2"/>
        <v>2</v>
      </c>
      <c r="F13" s="17">
        <v>2</v>
      </c>
      <c r="G13" s="17">
        <v>0</v>
      </c>
      <c r="H13" s="15">
        <f t="shared" si="3"/>
        <v>697</v>
      </c>
      <c r="I13" s="15">
        <v>146</v>
      </c>
      <c r="J13" s="17">
        <v>551</v>
      </c>
      <c r="K13" s="15">
        <f t="shared" si="4"/>
        <v>760</v>
      </c>
      <c r="L13" s="15">
        <v>377</v>
      </c>
      <c r="M13" s="15">
        <v>383</v>
      </c>
      <c r="N13" s="15">
        <f t="shared" si="5"/>
        <v>1</v>
      </c>
      <c r="O13" s="16">
        <v>1</v>
      </c>
      <c r="P13" s="17">
        <v>0</v>
      </c>
      <c r="Q13" s="15">
        <f t="shared" si="6"/>
        <v>85</v>
      </c>
      <c r="R13" s="17">
        <v>2</v>
      </c>
      <c r="S13" s="17">
        <v>83</v>
      </c>
      <c r="T13" s="15">
        <f t="shared" si="7"/>
        <v>683</v>
      </c>
      <c r="U13" s="16">
        <v>61</v>
      </c>
      <c r="V13" s="15">
        <v>622</v>
      </c>
    </row>
    <row r="14" spans="1:22" ht="18.75" customHeight="1" hidden="1">
      <c r="A14" s="35" t="s">
        <v>36</v>
      </c>
      <c r="B14" s="14">
        <f t="shared" si="0"/>
        <v>3260</v>
      </c>
      <c r="C14" s="15">
        <v>3260</v>
      </c>
      <c r="D14" s="15">
        <v>0</v>
      </c>
      <c r="E14" s="15">
        <f t="shared" si="2"/>
        <v>3</v>
      </c>
      <c r="F14" s="17">
        <v>3</v>
      </c>
      <c r="G14" s="17">
        <v>0</v>
      </c>
      <c r="H14" s="15">
        <f t="shared" si="3"/>
        <v>0</v>
      </c>
      <c r="I14" s="17">
        <v>0</v>
      </c>
      <c r="J14" s="17">
        <v>0</v>
      </c>
      <c r="K14" s="15">
        <f t="shared" si="4"/>
        <v>2258</v>
      </c>
      <c r="L14" s="15">
        <v>2258</v>
      </c>
      <c r="M14" s="17">
        <v>0</v>
      </c>
      <c r="N14" s="15">
        <f t="shared" si="5"/>
        <v>1</v>
      </c>
      <c r="O14" s="16">
        <v>1</v>
      </c>
      <c r="P14" s="17">
        <v>0</v>
      </c>
      <c r="Q14" s="15">
        <f t="shared" si="6"/>
        <v>12</v>
      </c>
      <c r="R14" s="17">
        <v>12</v>
      </c>
      <c r="S14" s="17">
        <v>0</v>
      </c>
      <c r="T14" s="15">
        <f t="shared" si="7"/>
        <v>986</v>
      </c>
      <c r="U14" s="16">
        <v>986</v>
      </c>
      <c r="V14" s="17">
        <v>0</v>
      </c>
    </row>
    <row r="15" spans="1:22" ht="18.75" customHeight="1" hidden="1">
      <c r="A15" s="35" t="s">
        <v>37</v>
      </c>
      <c r="B15" s="14">
        <f t="shared" si="0"/>
        <v>2825</v>
      </c>
      <c r="C15" s="15">
        <v>2793</v>
      </c>
      <c r="D15" s="15">
        <v>32</v>
      </c>
      <c r="E15" s="15">
        <f t="shared" si="2"/>
        <v>3</v>
      </c>
      <c r="F15" s="17">
        <v>3</v>
      </c>
      <c r="G15" s="17">
        <v>0</v>
      </c>
      <c r="H15" s="15">
        <f t="shared" si="3"/>
        <v>287</v>
      </c>
      <c r="I15" s="17">
        <v>287</v>
      </c>
      <c r="J15" s="17">
        <v>0</v>
      </c>
      <c r="K15" s="15">
        <f t="shared" si="4"/>
        <v>1536</v>
      </c>
      <c r="L15" s="15">
        <v>1504</v>
      </c>
      <c r="M15" s="17">
        <v>32</v>
      </c>
      <c r="N15" s="15">
        <f t="shared" si="5"/>
        <v>1</v>
      </c>
      <c r="O15" s="16">
        <v>1</v>
      </c>
      <c r="P15" s="17">
        <v>0</v>
      </c>
      <c r="Q15" s="15">
        <f t="shared" si="6"/>
        <v>12</v>
      </c>
      <c r="R15" s="17">
        <v>12</v>
      </c>
      <c r="S15" s="17">
        <v>0</v>
      </c>
      <c r="T15" s="15">
        <f t="shared" si="7"/>
        <v>986</v>
      </c>
      <c r="U15" s="16">
        <v>986</v>
      </c>
      <c r="V15" s="17">
        <v>0</v>
      </c>
    </row>
    <row r="16" spans="1:22" ht="18.75" customHeight="1" hidden="1">
      <c r="A16" s="35" t="s">
        <v>38</v>
      </c>
      <c r="B16" s="15">
        <v>2891</v>
      </c>
      <c r="C16" s="15">
        <v>2856</v>
      </c>
      <c r="D16" s="15">
        <v>35</v>
      </c>
      <c r="E16" s="15">
        <v>3</v>
      </c>
      <c r="F16" s="17">
        <v>3</v>
      </c>
      <c r="G16" s="17">
        <v>0</v>
      </c>
      <c r="H16" s="15">
        <v>290</v>
      </c>
      <c r="I16" s="17">
        <v>290</v>
      </c>
      <c r="J16" s="17">
        <v>0</v>
      </c>
      <c r="K16" s="15">
        <v>1113</v>
      </c>
      <c r="L16" s="15">
        <v>1081</v>
      </c>
      <c r="M16" s="17">
        <v>32</v>
      </c>
      <c r="N16" s="15">
        <v>4</v>
      </c>
      <c r="O16" s="16">
        <v>1</v>
      </c>
      <c r="P16" s="17">
        <v>3</v>
      </c>
      <c r="Q16" s="15">
        <v>12</v>
      </c>
      <c r="R16" s="17">
        <v>12</v>
      </c>
      <c r="S16" s="17">
        <v>0</v>
      </c>
      <c r="T16" s="15">
        <v>1469</v>
      </c>
      <c r="U16" s="16">
        <v>1469</v>
      </c>
      <c r="V16" s="17">
        <v>0</v>
      </c>
    </row>
    <row r="17" spans="1:22" ht="18.75" customHeight="1" hidden="1">
      <c r="A17" s="35" t="s">
        <v>39</v>
      </c>
      <c r="B17" s="29">
        <v>2886</v>
      </c>
      <c r="C17" s="29">
        <v>1897</v>
      </c>
      <c r="D17" s="29">
        <v>989</v>
      </c>
      <c r="E17" s="28" t="s">
        <v>26</v>
      </c>
      <c r="F17" s="28" t="s">
        <v>26</v>
      </c>
      <c r="G17" s="28" t="s">
        <v>26</v>
      </c>
      <c r="H17" s="29">
        <v>414</v>
      </c>
      <c r="I17" s="30">
        <v>414</v>
      </c>
      <c r="J17" s="28" t="s">
        <v>26</v>
      </c>
      <c r="K17" s="29">
        <v>1786</v>
      </c>
      <c r="L17" s="29">
        <v>983</v>
      </c>
      <c r="M17" s="30">
        <v>803</v>
      </c>
      <c r="N17" s="29">
        <v>5</v>
      </c>
      <c r="O17" s="29">
        <v>2</v>
      </c>
      <c r="P17" s="30">
        <v>3</v>
      </c>
      <c r="Q17" s="28" t="s">
        <v>26</v>
      </c>
      <c r="R17" s="28" t="s">
        <v>26</v>
      </c>
      <c r="S17" s="28" t="s">
        <v>26</v>
      </c>
      <c r="T17" s="29">
        <v>681</v>
      </c>
      <c r="U17" s="29">
        <v>498</v>
      </c>
      <c r="V17" s="30">
        <v>183</v>
      </c>
    </row>
    <row r="18" spans="1:22" ht="18.75" customHeight="1">
      <c r="A18" s="35" t="s">
        <v>40</v>
      </c>
      <c r="B18" s="29">
        <v>3042</v>
      </c>
      <c r="C18" s="29">
        <v>1926</v>
      </c>
      <c r="D18" s="29">
        <v>1116</v>
      </c>
      <c r="E18" s="28" t="s">
        <v>26</v>
      </c>
      <c r="F18" s="28" t="s">
        <v>26</v>
      </c>
      <c r="G18" s="28" t="s">
        <v>26</v>
      </c>
      <c r="H18" s="29">
        <v>412</v>
      </c>
      <c r="I18" s="30">
        <v>412</v>
      </c>
      <c r="J18" s="28" t="s">
        <v>26</v>
      </c>
      <c r="K18" s="29">
        <v>1886</v>
      </c>
      <c r="L18" s="29">
        <v>1018</v>
      </c>
      <c r="M18" s="30">
        <v>868</v>
      </c>
      <c r="N18" s="29">
        <v>5</v>
      </c>
      <c r="O18" s="29">
        <v>2</v>
      </c>
      <c r="P18" s="30">
        <v>3</v>
      </c>
      <c r="Q18" s="28" t="s">
        <v>26</v>
      </c>
      <c r="R18" s="28" t="s">
        <v>26</v>
      </c>
      <c r="S18" s="28" t="s">
        <v>26</v>
      </c>
      <c r="T18" s="29">
        <v>739</v>
      </c>
      <c r="U18" s="29">
        <v>494</v>
      </c>
      <c r="V18" s="30">
        <v>245</v>
      </c>
    </row>
    <row r="19" spans="1:22" ht="18.75" customHeight="1">
      <c r="A19" s="35" t="s">
        <v>41</v>
      </c>
      <c r="B19" s="29">
        <v>3264</v>
      </c>
      <c r="C19" s="29">
        <v>2238</v>
      </c>
      <c r="D19" s="29">
        <v>1026</v>
      </c>
      <c r="E19" s="28" t="s">
        <v>26</v>
      </c>
      <c r="F19" s="28" t="s">
        <v>26</v>
      </c>
      <c r="G19" s="28" t="s">
        <v>26</v>
      </c>
      <c r="H19" s="29">
        <v>347</v>
      </c>
      <c r="I19" s="30">
        <v>347</v>
      </c>
      <c r="J19" s="28" t="s">
        <v>26</v>
      </c>
      <c r="K19" s="29">
        <v>2610</v>
      </c>
      <c r="L19" s="29">
        <v>1742</v>
      </c>
      <c r="M19" s="30">
        <v>868</v>
      </c>
      <c r="N19" s="28" t="s">
        <v>26</v>
      </c>
      <c r="O19" s="28" t="s">
        <v>26</v>
      </c>
      <c r="P19" s="28" t="s">
        <v>26</v>
      </c>
      <c r="Q19" s="28" t="s">
        <v>26</v>
      </c>
      <c r="R19" s="28" t="s">
        <v>26</v>
      </c>
      <c r="S19" s="28" t="s">
        <v>26</v>
      </c>
      <c r="T19" s="29">
        <v>307</v>
      </c>
      <c r="U19" s="29">
        <v>149</v>
      </c>
      <c r="V19" s="30">
        <v>158</v>
      </c>
    </row>
    <row r="20" spans="1:22" ht="18.75" customHeight="1">
      <c r="A20" s="35" t="s">
        <v>42</v>
      </c>
      <c r="B20" s="29">
        <v>3467</v>
      </c>
      <c r="C20" s="29">
        <v>2325</v>
      </c>
      <c r="D20" s="29">
        <v>1142</v>
      </c>
      <c r="E20" s="28" t="s">
        <v>26</v>
      </c>
      <c r="F20" s="28" t="s">
        <v>26</v>
      </c>
      <c r="G20" s="28" t="s">
        <v>26</v>
      </c>
      <c r="H20" s="29">
        <v>353</v>
      </c>
      <c r="I20" s="30">
        <v>353</v>
      </c>
      <c r="J20" s="28" t="s">
        <v>26</v>
      </c>
      <c r="K20" s="29">
        <v>2762</v>
      </c>
      <c r="L20" s="29">
        <v>1823</v>
      </c>
      <c r="M20" s="30">
        <v>939</v>
      </c>
      <c r="N20" s="28" t="s">
        <v>26</v>
      </c>
      <c r="O20" s="28" t="s">
        <v>26</v>
      </c>
      <c r="P20" s="28" t="s">
        <v>26</v>
      </c>
      <c r="Q20" s="28" t="s">
        <v>26</v>
      </c>
      <c r="R20" s="28" t="s">
        <v>26</v>
      </c>
      <c r="S20" s="28" t="s">
        <v>26</v>
      </c>
      <c r="T20" s="29">
        <v>352</v>
      </c>
      <c r="U20" s="29">
        <v>149</v>
      </c>
      <c r="V20" s="30">
        <v>203</v>
      </c>
    </row>
    <row r="21" spans="1:22" ht="18.75" customHeight="1">
      <c r="A21" s="35" t="s">
        <v>43</v>
      </c>
      <c r="B21" s="29">
        <v>3159</v>
      </c>
      <c r="C21" s="29">
        <v>1678</v>
      </c>
      <c r="D21" s="29">
        <v>1481</v>
      </c>
      <c r="E21" s="28" t="s">
        <v>26</v>
      </c>
      <c r="F21" s="28" t="s">
        <v>26</v>
      </c>
      <c r="G21" s="28" t="s">
        <v>26</v>
      </c>
      <c r="H21" s="29">
        <v>230</v>
      </c>
      <c r="I21" s="30">
        <v>230</v>
      </c>
      <c r="J21" s="28" t="s">
        <v>26</v>
      </c>
      <c r="K21" s="29">
        <v>2577</v>
      </c>
      <c r="L21" s="29">
        <v>1299</v>
      </c>
      <c r="M21" s="30">
        <v>1278</v>
      </c>
      <c r="N21" s="28" t="s">
        <v>26</v>
      </c>
      <c r="O21" s="28" t="s">
        <v>26</v>
      </c>
      <c r="P21" s="28" t="s">
        <v>26</v>
      </c>
      <c r="Q21" s="28" t="s">
        <v>26</v>
      </c>
      <c r="R21" s="28" t="s">
        <v>26</v>
      </c>
      <c r="S21" s="28" t="s">
        <v>26</v>
      </c>
      <c r="T21" s="29">
        <v>352</v>
      </c>
      <c r="U21" s="29">
        <v>149</v>
      </c>
      <c r="V21" s="30">
        <v>203</v>
      </c>
    </row>
    <row r="22" spans="1:22" ht="18.75" customHeight="1">
      <c r="A22" s="35" t="s">
        <v>44</v>
      </c>
      <c r="B22" s="29">
        <v>3218</v>
      </c>
      <c r="C22" s="29">
        <v>1713</v>
      </c>
      <c r="D22" s="29">
        <v>1505</v>
      </c>
      <c r="E22" s="28" t="s">
        <v>26</v>
      </c>
      <c r="F22" s="28" t="s">
        <v>26</v>
      </c>
      <c r="G22" s="28" t="s">
        <v>26</v>
      </c>
      <c r="H22" s="29">
        <v>241</v>
      </c>
      <c r="I22" s="30">
        <v>241</v>
      </c>
      <c r="J22" s="28" t="s">
        <v>26</v>
      </c>
      <c r="K22" s="29">
        <v>2625</v>
      </c>
      <c r="L22" s="29">
        <v>1323</v>
      </c>
      <c r="M22" s="30">
        <v>1302</v>
      </c>
      <c r="N22" s="28" t="s">
        <v>26</v>
      </c>
      <c r="O22" s="28" t="s">
        <v>26</v>
      </c>
      <c r="P22" s="28" t="s">
        <v>26</v>
      </c>
      <c r="Q22" s="28" t="s">
        <v>26</v>
      </c>
      <c r="R22" s="28" t="s">
        <v>26</v>
      </c>
      <c r="S22" s="28" t="s">
        <v>26</v>
      </c>
      <c r="T22" s="29">
        <v>352</v>
      </c>
      <c r="U22" s="29">
        <v>149</v>
      </c>
      <c r="V22" s="30">
        <v>203</v>
      </c>
    </row>
    <row r="23" spans="1:22" ht="18.75" customHeight="1">
      <c r="A23" s="35" t="s">
        <v>45</v>
      </c>
      <c r="B23" s="29">
        <v>3060</v>
      </c>
      <c r="C23" s="29">
        <v>1711</v>
      </c>
      <c r="D23" s="29">
        <v>1349</v>
      </c>
      <c r="E23" s="28" t="s">
        <v>26</v>
      </c>
      <c r="F23" s="28" t="s">
        <v>26</v>
      </c>
      <c r="G23" s="28" t="s">
        <v>26</v>
      </c>
      <c r="H23" s="29">
        <v>249</v>
      </c>
      <c r="I23" s="30">
        <v>241</v>
      </c>
      <c r="J23" s="30">
        <v>8</v>
      </c>
      <c r="K23" s="29">
        <v>2485</v>
      </c>
      <c r="L23" s="29">
        <v>1323</v>
      </c>
      <c r="M23" s="30">
        <v>1162</v>
      </c>
      <c r="N23" s="28" t="s">
        <v>26</v>
      </c>
      <c r="O23" s="28" t="s">
        <v>26</v>
      </c>
      <c r="P23" s="28" t="s">
        <v>26</v>
      </c>
      <c r="Q23" s="28" t="s">
        <v>26</v>
      </c>
      <c r="R23" s="28" t="s">
        <v>26</v>
      </c>
      <c r="S23" s="28" t="s">
        <v>26</v>
      </c>
      <c r="T23" s="29">
        <v>326</v>
      </c>
      <c r="U23" s="29">
        <v>147</v>
      </c>
      <c r="V23" s="30">
        <v>179</v>
      </c>
    </row>
    <row r="24" spans="1:22" ht="18.75" customHeight="1">
      <c r="A24" s="35" t="s">
        <v>25</v>
      </c>
      <c r="B24" s="29">
        <v>3060</v>
      </c>
      <c r="C24" s="29">
        <v>1711</v>
      </c>
      <c r="D24" s="29">
        <v>1349</v>
      </c>
      <c r="E24" s="28" t="s">
        <v>26</v>
      </c>
      <c r="F24" s="28" t="s">
        <v>26</v>
      </c>
      <c r="G24" s="28" t="s">
        <v>26</v>
      </c>
      <c r="H24" s="29">
        <v>249</v>
      </c>
      <c r="I24" s="30">
        <v>241</v>
      </c>
      <c r="J24" s="30">
        <v>8</v>
      </c>
      <c r="K24" s="29">
        <v>2485</v>
      </c>
      <c r="L24" s="29">
        <v>1323</v>
      </c>
      <c r="M24" s="30">
        <v>1162</v>
      </c>
      <c r="N24" s="28" t="s">
        <v>26</v>
      </c>
      <c r="O24" s="28" t="s">
        <v>26</v>
      </c>
      <c r="P24" s="28" t="s">
        <v>26</v>
      </c>
      <c r="Q24" s="28" t="s">
        <v>26</v>
      </c>
      <c r="R24" s="28" t="s">
        <v>26</v>
      </c>
      <c r="S24" s="28" t="s">
        <v>26</v>
      </c>
      <c r="T24" s="29">
        <v>326</v>
      </c>
      <c r="U24" s="29">
        <v>147</v>
      </c>
      <c r="V24" s="30">
        <v>179</v>
      </c>
    </row>
    <row r="25" spans="1:22" ht="18.75" customHeight="1">
      <c r="A25" s="35" t="s">
        <v>62</v>
      </c>
      <c r="B25" s="29">
        <v>2812</v>
      </c>
      <c r="C25" s="29">
        <v>1900</v>
      </c>
      <c r="D25" s="29">
        <v>912</v>
      </c>
      <c r="E25" s="28" t="s">
        <v>26</v>
      </c>
      <c r="F25" s="28" t="s">
        <v>26</v>
      </c>
      <c r="G25" s="28" t="s">
        <v>26</v>
      </c>
      <c r="H25" s="29">
        <v>268</v>
      </c>
      <c r="I25" s="30">
        <v>268</v>
      </c>
      <c r="J25" s="30">
        <v>0</v>
      </c>
      <c r="K25" s="29">
        <v>2152</v>
      </c>
      <c r="L25" s="29">
        <v>1542</v>
      </c>
      <c r="M25" s="30">
        <v>610</v>
      </c>
      <c r="N25" s="28" t="s">
        <v>26</v>
      </c>
      <c r="O25" s="28" t="s">
        <v>26</v>
      </c>
      <c r="P25" s="28" t="s">
        <v>26</v>
      </c>
      <c r="Q25" s="28" t="s">
        <v>26</v>
      </c>
      <c r="R25" s="28" t="s">
        <v>26</v>
      </c>
      <c r="S25" s="28" t="s">
        <v>26</v>
      </c>
      <c r="T25" s="29">
        <v>392</v>
      </c>
      <c r="U25" s="29">
        <v>90</v>
      </c>
      <c r="V25" s="30">
        <v>302</v>
      </c>
    </row>
    <row r="26" spans="1:22" ht="18.75" customHeight="1">
      <c r="A26" s="35" t="s">
        <v>63</v>
      </c>
      <c r="B26" s="29">
        <v>3908</v>
      </c>
      <c r="C26" s="29">
        <v>2624</v>
      </c>
      <c r="D26" s="29">
        <v>1284</v>
      </c>
      <c r="E26" s="32">
        <f>SUM(F26:G26)</f>
        <v>0</v>
      </c>
      <c r="F26" s="28" t="s">
        <v>65</v>
      </c>
      <c r="G26" s="28" t="s">
        <v>66</v>
      </c>
      <c r="H26" s="29">
        <v>536</v>
      </c>
      <c r="I26" s="30">
        <v>536</v>
      </c>
      <c r="J26" s="30">
        <v>0</v>
      </c>
      <c r="K26" s="29">
        <v>3286</v>
      </c>
      <c r="L26" s="29">
        <v>2002</v>
      </c>
      <c r="M26" s="30">
        <v>1284</v>
      </c>
      <c r="N26" s="28">
        <v>2</v>
      </c>
      <c r="O26" s="28">
        <v>2</v>
      </c>
      <c r="P26" s="28" t="s">
        <v>26</v>
      </c>
      <c r="Q26" s="28" t="s">
        <v>26</v>
      </c>
      <c r="R26" s="28" t="s">
        <v>26</v>
      </c>
      <c r="S26" s="28" t="s">
        <v>26</v>
      </c>
      <c r="T26" s="29">
        <v>84</v>
      </c>
      <c r="U26" s="29">
        <v>84</v>
      </c>
      <c r="V26" s="30">
        <v>0</v>
      </c>
    </row>
    <row r="27" spans="1:22" ht="18.75" customHeight="1">
      <c r="A27" s="35" t="s">
        <v>64</v>
      </c>
      <c r="B27" s="29">
        <f>E27+H27+K27+N27+Q27+T27</f>
        <v>4029</v>
      </c>
      <c r="C27" s="29">
        <f>F27+I27+L27+O27+R27+U27</f>
        <v>2726</v>
      </c>
      <c r="D27" s="29">
        <f>G27+J27+M27+P27+S27+V27</f>
        <v>1303</v>
      </c>
      <c r="E27" s="31">
        <f>IF(SUM(E28:E41)=SUM(F27:G27),SUM(E28:E41),"錯誤")</f>
        <v>0</v>
      </c>
      <c r="F27" s="31">
        <f>SUM(F28:F41)</f>
        <v>0</v>
      </c>
      <c r="G27" s="31">
        <f>SUM(G28:G41)</f>
        <v>0</v>
      </c>
      <c r="H27" s="29">
        <f>SUM(I27:J27)</f>
        <v>548</v>
      </c>
      <c r="I27" s="30">
        <f>SUM(I28:I41)</f>
        <v>548</v>
      </c>
      <c r="J27" s="31">
        <f>SUM(J28:J41)</f>
        <v>0</v>
      </c>
      <c r="K27" s="30">
        <f>IF(SUM(K28:K41)=SUM(L27:M27),SUM(K28:K41),"錯誤")</f>
        <v>3395</v>
      </c>
      <c r="L27" s="30">
        <f>SUM(L28:L41)</f>
        <v>2092</v>
      </c>
      <c r="M27" s="30">
        <f>SUM(M28:M41)</f>
        <v>1303</v>
      </c>
      <c r="N27" s="31">
        <f>IF(SUM(N28:N41)=SUM(O27:P27),SUM(N28:N41),"錯誤")</f>
        <v>2</v>
      </c>
      <c r="O27" s="31">
        <f>SUM(O28:O41)</f>
        <v>2</v>
      </c>
      <c r="P27" s="31">
        <f>SUM(P28:P41)</f>
        <v>0</v>
      </c>
      <c r="Q27" s="31">
        <f>IF(SUM(Q28:Q41)=SUM(R27:S27),SUM(Q28:Q41),"錯誤")</f>
        <v>0</v>
      </c>
      <c r="R27" s="31">
        <f>SUM(R28:R41)</f>
        <v>0</v>
      </c>
      <c r="S27" s="31">
        <f>SUM(S28:S41)</f>
        <v>0</v>
      </c>
      <c r="T27" s="30">
        <f>IF(SUM(T28:T41)=SUM(U27:V27),SUM(T28:T41),"錯誤")</f>
        <v>84</v>
      </c>
      <c r="U27" s="30">
        <f>SUM(U28:U41)</f>
        <v>84</v>
      </c>
      <c r="V27" s="30">
        <f>SUM(V28:V41)</f>
        <v>0</v>
      </c>
    </row>
    <row r="28" spans="1:22" ht="18.75" customHeight="1">
      <c r="A28" s="36" t="s">
        <v>46</v>
      </c>
      <c r="B28" s="29">
        <f aca="true" t="shared" si="8" ref="B28:B41">SUM(E28,H28,K28,N28,Q28,T28)</f>
        <v>1</v>
      </c>
      <c r="C28" s="29">
        <f aca="true" t="shared" si="9" ref="C28:C41">SUM(F28,I28,L28,O28,R28,U28)</f>
        <v>1</v>
      </c>
      <c r="D28" s="29">
        <f aca="true" t="shared" si="10" ref="D28:D41">SUM(G28,J28,M28,P28,S28,V28)</f>
        <v>0</v>
      </c>
      <c r="E28" s="32">
        <f aca="true" t="shared" si="11" ref="E28:E41">SUM(F28:G28)</f>
        <v>0</v>
      </c>
      <c r="F28" s="28" t="s">
        <v>65</v>
      </c>
      <c r="G28" s="28" t="s">
        <v>66</v>
      </c>
      <c r="H28" s="32">
        <f aca="true" t="shared" si="12" ref="H28:H40">SUM(I28:J28)</f>
        <v>0</v>
      </c>
      <c r="I28" s="28" t="s">
        <v>65</v>
      </c>
      <c r="J28" s="28" t="s">
        <v>66</v>
      </c>
      <c r="K28" s="32">
        <f>SUM(L28:M28)</f>
        <v>0</v>
      </c>
      <c r="L28" s="28" t="s">
        <v>65</v>
      </c>
      <c r="M28" s="28" t="s">
        <v>65</v>
      </c>
      <c r="N28" s="32">
        <f aca="true" t="shared" si="13" ref="N28:N40">SUM(O28:P28)</f>
        <v>0</v>
      </c>
      <c r="O28" s="28" t="s">
        <v>65</v>
      </c>
      <c r="P28" s="28" t="s">
        <v>65</v>
      </c>
      <c r="Q28" s="32">
        <f aca="true" t="shared" si="14" ref="Q28:Q40">SUM(R28:S28)</f>
        <v>0</v>
      </c>
      <c r="R28" s="28" t="s">
        <v>65</v>
      </c>
      <c r="S28" s="28" t="s">
        <v>65</v>
      </c>
      <c r="T28" s="29">
        <f aca="true" t="shared" si="15" ref="T28:T40">SUM(U28:V28)</f>
        <v>1</v>
      </c>
      <c r="U28" s="30">
        <v>1</v>
      </c>
      <c r="V28" s="30" t="s">
        <v>26</v>
      </c>
    </row>
    <row r="29" spans="1:22" ht="18.75" customHeight="1">
      <c r="A29" s="36" t="s">
        <v>47</v>
      </c>
      <c r="B29" s="29">
        <f t="shared" si="8"/>
        <v>0</v>
      </c>
      <c r="C29" s="29">
        <f t="shared" si="9"/>
        <v>0</v>
      </c>
      <c r="D29" s="29">
        <f t="shared" si="10"/>
        <v>0</v>
      </c>
      <c r="E29" s="32">
        <f t="shared" si="11"/>
        <v>0</v>
      </c>
      <c r="F29" s="28" t="s">
        <v>65</v>
      </c>
      <c r="G29" s="28" t="s">
        <v>66</v>
      </c>
      <c r="H29" s="32">
        <f t="shared" si="12"/>
        <v>0</v>
      </c>
      <c r="I29" s="28" t="s">
        <v>65</v>
      </c>
      <c r="J29" s="28" t="s">
        <v>66</v>
      </c>
      <c r="K29" s="32">
        <f aca="true" t="shared" si="16" ref="K29:K41">SUM(L29:M29)</f>
        <v>0</v>
      </c>
      <c r="L29" s="28" t="s">
        <v>65</v>
      </c>
      <c r="M29" s="28" t="s">
        <v>65</v>
      </c>
      <c r="N29" s="32">
        <f t="shared" si="13"/>
        <v>0</v>
      </c>
      <c r="O29" s="28" t="s">
        <v>65</v>
      </c>
      <c r="P29" s="28" t="s">
        <v>65</v>
      </c>
      <c r="Q29" s="32">
        <f t="shared" si="14"/>
        <v>0</v>
      </c>
      <c r="R29" s="28" t="s">
        <v>65</v>
      </c>
      <c r="S29" s="28" t="s">
        <v>65</v>
      </c>
      <c r="T29" s="29">
        <f t="shared" si="15"/>
        <v>0</v>
      </c>
      <c r="U29" s="30" t="s">
        <v>26</v>
      </c>
      <c r="V29" s="30" t="s">
        <v>26</v>
      </c>
    </row>
    <row r="30" spans="1:22" ht="18.75" customHeight="1">
      <c r="A30" s="36" t="s">
        <v>48</v>
      </c>
      <c r="B30" s="29">
        <f t="shared" si="8"/>
        <v>61</v>
      </c>
      <c r="C30" s="29">
        <f t="shared" si="9"/>
        <v>61</v>
      </c>
      <c r="D30" s="29">
        <f t="shared" si="10"/>
        <v>0</v>
      </c>
      <c r="E30" s="32">
        <f t="shared" si="11"/>
        <v>0</v>
      </c>
      <c r="F30" s="28" t="s">
        <v>65</v>
      </c>
      <c r="G30" s="28" t="s">
        <v>66</v>
      </c>
      <c r="H30" s="32">
        <f t="shared" si="12"/>
        <v>0</v>
      </c>
      <c r="I30" s="28" t="s">
        <v>65</v>
      </c>
      <c r="J30" s="28" t="s">
        <v>66</v>
      </c>
      <c r="K30" s="32">
        <f t="shared" si="16"/>
        <v>0</v>
      </c>
      <c r="L30" s="28" t="s">
        <v>65</v>
      </c>
      <c r="M30" s="28" t="s">
        <v>65</v>
      </c>
      <c r="N30" s="32">
        <f t="shared" si="13"/>
        <v>0</v>
      </c>
      <c r="O30" s="28" t="s">
        <v>65</v>
      </c>
      <c r="P30" s="28" t="s">
        <v>65</v>
      </c>
      <c r="Q30" s="32">
        <f t="shared" si="14"/>
        <v>0</v>
      </c>
      <c r="R30" s="28" t="s">
        <v>65</v>
      </c>
      <c r="S30" s="28" t="s">
        <v>65</v>
      </c>
      <c r="T30" s="29">
        <f t="shared" si="15"/>
        <v>61</v>
      </c>
      <c r="U30" s="30">
        <v>61</v>
      </c>
      <c r="V30" s="30" t="s">
        <v>26</v>
      </c>
    </row>
    <row r="31" spans="1:22" ht="18.75" customHeight="1">
      <c r="A31" s="36" t="s">
        <v>49</v>
      </c>
      <c r="B31" s="29">
        <f t="shared" si="8"/>
        <v>3</v>
      </c>
      <c r="C31" s="29">
        <f t="shared" si="9"/>
        <v>3</v>
      </c>
      <c r="D31" s="29">
        <f t="shared" si="10"/>
        <v>0</v>
      </c>
      <c r="E31" s="32">
        <f>SUM(F31:G31)</f>
        <v>0</v>
      </c>
      <c r="F31" s="28" t="s">
        <v>65</v>
      </c>
      <c r="G31" s="28" t="s">
        <v>66</v>
      </c>
      <c r="H31" s="32">
        <f t="shared" si="12"/>
        <v>0</v>
      </c>
      <c r="I31" s="28" t="s">
        <v>65</v>
      </c>
      <c r="J31" s="28" t="s">
        <v>66</v>
      </c>
      <c r="K31" s="32">
        <f t="shared" si="16"/>
        <v>0</v>
      </c>
      <c r="L31" s="28" t="s">
        <v>65</v>
      </c>
      <c r="M31" s="28" t="s">
        <v>65</v>
      </c>
      <c r="N31" s="32">
        <f t="shared" si="13"/>
        <v>0</v>
      </c>
      <c r="O31" s="28" t="s">
        <v>65</v>
      </c>
      <c r="P31" s="28" t="s">
        <v>65</v>
      </c>
      <c r="Q31" s="32">
        <f t="shared" si="14"/>
        <v>0</v>
      </c>
      <c r="R31" s="28" t="s">
        <v>65</v>
      </c>
      <c r="S31" s="28" t="s">
        <v>65</v>
      </c>
      <c r="T31" s="29">
        <f t="shared" si="15"/>
        <v>3</v>
      </c>
      <c r="U31" s="30">
        <v>3</v>
      </c>
      <c r="V31" s="30" t="s">
        <v>26</v>
      </c>
    </row>
    <row r="32" spans="1:22" ht="18.75" customHeight="1">
      <c r="A32" s="36" t="s">
        <v>50</v>
      </c>
      <c r="B32" s="32">
        <f t="shared" si="8"/>
        <v>0</v>
      </c>
      <c r="C32" s="29">
        <f t="shared" si="9"/>
        <v>0</v>
      </c>
      <c r="D32" s="29">
        <f t="shared" si="10"/>
        <v>0</v>
      </c>
      <c r="E32" s="32">
        <f t="shared" si="11"/>
        <v>0</v>
      </c>
      <c r="F32" s="28" t="s">
        <v>65</v>
      </c>
      <c r="G32" s="28" t="s">
        <v>66</v>
      </c>
      <c r="H32" s="32">
        <f t="shared" si="12"/>
        <v>0</v>
      </c>
      <c r="I32" s="28" t="s">
        <v>65</v>
      </c>
      <c r="J32" s="28" t="s">
        <v>66</v>
      </c>
      <c r="K32" s="32">
        <f t="shared" si="16"/>
        <v>0</v>
      </c>
      <c r="L32" s="28" t="s">
        <v>65</v>
      </c>
      <c r="M32" s="28" t="s">
        <v>65</v>
      </c>
      <c r="N32" s="32">
        <f t="shared" si="13"/>
        <v>0</v>
      </c>
      <c r="O32" s="28" t="s">
        <v>65</v>
      </c>
      <c r="P32" s="28" t="s">
        <v>65</v>
      </c>
      <c r="Q32" s="32">
        <f t="shared" si="14"/>
        <v>0</v>
      </c>
      <c r="R32" s="28" t="s">
        <v>65</v>
      </c>
      <c r="S32" s="28" t="s">
        <v>65</v>
      </c>
      <c r="T32" s="32">
        <f t="shared" si="15"/>
        <v>0</v>
      </c>
      <c r="U32" s="28" t="s">
        <v>26</v>
      </c>
      <c r="V32" s="28" t="s">
        <v>26</v>
      </c>
    </row>
    <row r="33" spans="1:22" ht="18.75" customHeight="1">
      <c r="A33" s="36" t="s">
        <v>51</v>
      </c>
      <c r="B33" s="29">
        <f t="shared" si="8"/>
        <v>16</v>
      </c>
      <c r="C33" s="29">
        <f t="shared" si="9"/>
        <v>16</v>
      </c>
      <c r="D33" s="29">
        <f t="shared" si="10"/>
        <v>0</v>
      </c>
      <c r="E33" s="32">
        <f t="shared" si="11"/>
        <v>0</v>
      </c>
      <c r="F33" s="28" t="s">
        <v>65</v>
      </c>
      <c r="G33" s="28" t="s">
        <v>66</v>
      </c>
      <c r="H33" s="32">
        <f t="shared" si="12"/>
        <v>0</v>
      </c>
      <c r="I33" s="28" t="s">
        <v>65</v>
      </c>
      <c r="J33" s="28" t="s">
        <v>66</v>
      </c>
      <c r="K33" s="32">
        <f t="shared" si="16"/>
        <v>0</v>
      </c>
      <c r="L33" s="28" t="s">
        <v>65</v>
      </c>
      <c r="M33" s="28" t="s">
        <v>65</v>
      </c>
      <c r="N33" s="32">
        <f t="shared" si="13"/>
        <v>0</v>
      </c>
      <c r="O33" s="28" t="s">
        <v>65</v>
      </c>
      <c r="P33" s="28" t="s">
        <v>65</v>
      </c>
      <c r="Q33" s="32">
        <f t="shared" si="14"/>
        <v>0</v>
      </c>
      <c r="R33" s="28" t="s">
        <v>65</v>
      </c>
      <c r="S33" s="28" t="s">
        <v>65</v>
      </c>
      <c r="T33" s="29">
        <f t="shared" si="15"/>
        <v>16</v>
      </c>
      <c r="U33" s="30">
        <v>16</v>
      </c>
      <c r="V33" s="30" t="s">
        <v>26</v>
      </c>
    </row>
    <row r="34" spans="1:22" ht="18.75" customHeight="1">
      <c r="A34" s="36" t="s">
        <v>52</v>
      </c>
      <c r="B34" s="29">
        <f t="shared" si="8"/>
        <v>1</v>
      </c>
      <c r="C34" s="29">
        <f t="shared" si="9"/>
        <v>1</v>
      </c>
      <c r="D34" s="29">
        <f t="shared" si="10"/>
        <v>0</v>
      </c>
      <c r="E34" s="32">
        <f t="shared" si="11"/>
        <v>0</v>
      </c>
      <c r="F34" s="28" t="s">
        <v>65</v>
      </c>
      <c r="G34" s="28" t="s">
        <v>66</v>
      </c>
      <c r="H34" s="32">
        <f t="shared" si="12"/>
        <v>0</v>
      </c>
      <c r="I34" s="28" t="s">
        <v>65</v>
      </c>
      <c r="J34" s="28" t="s">
        <v>66</v>
      </c>
      <c r="K34" s="32">
        <f t="shared" si="16"/>
        <v>0</v>
      </c>
      <c r="L34" s="28" t="s">
        <v>65</v>
      </c>
      <c r="M34" s="28" t="s">
        <v>65</v>
      </c>
      <c r="N34" s="32">
        <f t="shared" si="13"/>
        <v>0</v>
      </c>
      <c r="O34" s="28" t="s">
        <v>65</v>
      </c>
      <c r="P34" s="28" t="s">
        <v>65</v>
      </c>
      <c r="Q34" s="32">
        <f t="shared" si="14"/>
        <v>0</v>
      </c>
      <c r="R34" s="28" t="s">
        <v>65</v>
      </c>
      <c r="S34" s="28" t="s">
        <v>65</v>
      </c>
      <c r="T34" s="29">
        <f t="shared" si="15"/>
        <v>1</v>
      </c>
      <c r="U34" s="30">
        <v>1</v>
      </c>
      <c r="V34" s="30" t="s">
        <v>26</v>
      </c>
    </row>
    <row r="35" spans="1:22" ht="18.75" customHeight="1">
      <c r="A35" s="36" t="s">
        <v>53</v>
      </c>
      <c r="B35" s="29">
        <f t="shared" si="8"/>
        <v>2</v>
      </c>
      <c r="C35" s="29">
        <f t="shared" si="9"/>
        <v>2</v>
      </c>
      <c r="D35" s="29">
        <f t="shared" si="10"/>
        <v>0</v>
      </c>
      <c r="E35" s="32">
        <f t="shared" si="11"/>
        <v>0</v>
      </c>
      <c r="F35" s="28" t="s">
        <v>65</v>
      </c>
      <c r="G35" s="28" t="s">
        <v>66</v>
      </c>
      <c r="H35" s="32">
        <f t="shared" si="12"/>
        <v>0</v>
      </c>
      <c r="I35" s="28" t="s">
        <v>65</v>
      </c>
      <c r="J35" s="28" t="s">
        <v>66</v>
      </c>
      <c r="K35" s="32">
        <f t="shared" si="16"/>
        <v>0</v>
      </c>
      <c r="L35" s="28" t="s">
        <v>65</v>
      </c>
      <c r="M35" s="28" t="s">
        <v>65</v>
      </c>
      <c r="N35" s="32">
        <f t="shared" si="13"/>
        <v>2</v>
      </c>
      <c r="O35" s="28">
        <v>2</v>
      </c>
      <c r="P35" s="28" t="s">
        <v>65</v>
      </c>
      <c r="Q35" s="32">
        <f t="shared" si="14"/>
        <v>0</v>
      </c>
      <c r="R35" s="28" t="s">
        <v>65</v>
      </c>
      <c r="S35" s="28" t="s">
        <v>65</v>
      </c>
      <c r="T35" s="29">
        <f t="shared" si="15"/>
        <v>0</v>
      </c>
      <c r="U35" s="30" t="s">
        <v>26</v>
      </c>
      <c r="V35" s="30" t="s">
        <v>26</v>
      </c>
    </row>
    <row r="36" spans="1:22" ht="18.75" customHeight="1">
      <c r="A36" s="36" t="s">
        <v>54</v>
      </c>
      <c r="B36" s="32">
        <f t="shared" si="8"/>
        <v>2</v>
      </c>
      <c r="C36" s="29">
        <f t="shared" si="9"/>
        <v>2</v>
      </c>
      <c r="D36" s="29">
        <f t="shared" si="10"/>
        <v>0</v>
      </c>
      <c r="E36" s="32">
        <f t="shared" si="11"/>
        <v>0</v>
      </c>
      <c r="F36" s="28" t="s">
        <v>65</v>
      </c>
      <c r="G36" s="28" t="s">
        <v>66</v>
      </c>
      <c r="H36" s="32">
        <f t="shared" si="12"/>
        <v>0</v>
      </c>
      <c r="I36" s="28" t="s">
        <v>65</v>
      </c>
      <c r="J36" s="28" t="s">
        <v>66</v>
      </c>
      <c r="K36" s="32">
        <f t="shared" si="16"/>
        <v>0</v>
      </c>
      <c r="L36" s="28" t="s">
        <v>65</v>
      </c>
      <c r="M36" s="28" t="s">
        <v>65</v>
      </c>
      <c r="N36" s="32">
        <f t="shared" si="13"/>
        <v>0</v>
      </c>
      <c r="O36" s="28" t="s">
        <v>65</v>
      </c>
      <c r="P36" s="28" t="s">
        <v>65</v>
      </c>
      <c r="Q36" s="32">
        <f t="shared" si="14"/>
        <v>0</v>
      </c>
      <c r="R36" s="28" t="s">
        <v>65</v>
      </c>
      <c r="S36" s="28" t="s">
        <v>65</v>
      </c>
      <c r="T36" s="32">
        <f t="shared" si="15"/>
        <v>2</v>
      </c>
      <c r="U36" s="28">
        <v>2</v>
      </c>
      <c r="V36" s="28" t="s">
        <v>26</v>
      </c>
    </row>
    <row r="37" spans="1:22" ht="18.75" customHeight="1">
      <c r="A37" s="36" t="s">
        <v>55</v>
      </c>
      <c r="B37" s="32">
        <f t="shared" si="8"/>
        <v>0</v>
      </c>
      <c r="C37" s="29">
        <f t="shared" si="9"/>
        <v>0</v>
      </c>
      <c r="D37" s="29">
        <f t="shared" si="10"/>
        <v>0</v>
      </c>
      <c r="E37" s="32">
        <f t="shared" si="11"/>
        <v>0</v>
      </c>
      <c r="F37" s="28" t="s">
        <v>65</v>
      </c>
      <c r="G37" s="28" t="s">
        <v>66</v>
      </c>
      <c r="H37" s="32">
        <f t="shared" si="12"/>
        <v>0</v>
      </c>
      <c r="I37" s="28" t="s">
        <v>65</v>
      </c>
      <c r="J37" s="28" t="s">
        <v>66</v>
      </c>
      <c r="K37" s="32">
        <f t="shared" si="16"/>
        <v>0</v>
      </c>
      <c r="L37" s="28" t="s">
        <v>65</v>
      </c>
      <c r="M37" s="28" t="s">
        <v>65</v>
      </c>
      <c r="N37" s="32">
        <f t="shared" si="13"/>
        <v>0</v>
      </c>
      <c r="O37" s="28" t="s">
        <v>65</v>
      </c>
      <c r="P37" s="28" t="s">
        <v>65</v>
      </c>
      <c r="Q37" s="32">
        <f t="shared" si="14"/>
        <v>0</v>
      </c>
      <c r="R37" s="28" t="s">
        <v>65</v>
      </c>
      <c r="S37" s="28" t="s">
        <v>65</v>
      </c>
      <c r="T37" s="32">
        <f t="shared" si="15"/>
        <v>0</v>
      </c>
      <c r="U37" s="28" t="s">
        <v>26</v>
      </c>
      <c r="V37" s="28" t="s">
        <v>26</v>
      </c>
    </row>
    <row r="38" spans="1:22" ht="18.75" customHeight="1">
      <c r="A38" s="36" t="s">
        <v>56</v>
      </c>
      <c r="B38" s="32">
        <f t="shared" si="8"/>
        <v>0</v>
      </c>
      <c r="C38" s="29">
        <f t="shared" si="9"/>
        <v>0</v>
      </c>
      <c r="D38" s="29">
        <f t="shared" si="10"/>
        <v>0</v>
      </c>
      <c r="E38" s="32">
        <f t="shared" si="11"/>
        <v>0</v>
      </c>
      <c r="F38" s="28" t="s">
        <v>65</v>
      </c>
      <c r="G38" s="28" t="s">
        <v>66</v>
      </c>
      <c r="H38" s="32">
        <f t="shared" si="12"/>
        <v>0</v>
      </c>
      <c r="I38" s="28" t="s">
        <v>65</v>
      </c>
      <c r="J38" s="28" t="s">
        <v>66</v>
      </c>
      <c r="K38" s="32">
        <f t="shared" si="16"/>
        <v>0</v>
      </c>
      <c r="L38" s="28" t="s">
        <v>65</v>
      </c>
      <c r="M38" s="28" t="s">
        <v>65</v>
      </c>
      <c r="N38" s="32">
        <f t="shared" si="13"/>
        <v>0</v>
      </c>
      <c r="O38" s="28" t="s">
        <v>65</v>
      </c>
      <c r="P38" s="28" t="s">
        <v>65</v>
      </c>
      <c r="Q38" s="32">
        <f t="shared" si="14"/>
        <v>0</v>
      </c>
      <c r="R38" s="28" t="s">
        <v>65</v>
      </c>
      <c r="S38" s="28" t="s">
        <v>65</v>
      </c>
      <c r="T38" s="32">
        <f t="shared" si="15"/>
        <v>0</v>
      </c>
      <c r="U38" s="28" t="s">
        <v>26</v>
      </c>
      <c r="V38" s="28" t="s">
        <v>26</v>
      </c>
    </row>
    <row r="39" spans="1:22" ht="18.75" customHeight="1">
      <c r="A39" s="36" t="s">
        <v>57</v>
      </c>
      <c r="B39" s="32">
        <f t="shared" si="8"/>
        <v>0</v>
      </c>
      <c r="C39" s="29">
        <f t="shared" si="9"/>
        <v>0</v>
      </c>
      <c r="D39" s="29">
        <f t="shared" si="10"/>
        <v>0</v>
      </c>
      <c r="E39" s="32">
        <f t="shared" si="11"/>
        <v>0</v>
      </c>
      <c r="F39" s="28" t="s">
        <v>65</v>
      </c>
      <c r="G39" s="28" t="s">
        <v>66</v>
      </c>
      <c r="H39" s="32">
        <f t="shared" si="12"/>
        <v>0</v>
      </c>
      <c r="I39" s="28" t="s">
        <v>65</v>
      </c>
      <c r="J39" s="28" t="s">
        <v>66</v>
      </c>
      <c r="K39" s="32">
        <f t="shared" si="16"/>
        <v>0</v>
      </c>
      <c r="L39" s="28" t="s">
        <v>65</v>
      </c>
      <c r="M39" s="28" t="s">
        <v>65</v>
      </c>
      <c r="N39" s="32">
        <f t="shared" si="13"/>
        <v>0</v>
      </c>
      <c r="O39" s="28" t="s">
        <v>65</v>
      </c>
      <c r="P39" s="28" t="s">
        <v>65</v>
      </c>
      <c r="Q39" s="32">
        <f t="shared" si="14"/>
        <v>0</v>
      </c>
      <c r="R39" s="28" t="s">
        <v>65</v>
      </c>
      <c r="S39" s="28" t="s">
        <v>65</v>
      </c>
      <c r="T39" s="32">
        <f t="shared" si="15"/>
        <v>0</v>
      </c>
      <c r="U39" s="28" t="s">
        <v>26</v>
      </c>
      <c r="V39" s="28" t="s">
        <v>26</v>
      </c>
    </row>
    <row r="40" spans="1:22" ht="18.75" customHeight="1">
      <c r="A40" s="36" t="s">
        <v>58</v>
      </c>
      <c r="B40" s="32">
        <f t="shared" si="8"/>
        <v>0</v>
      </c>
      <c r="C40" s="29">
        <f t="shared" si="9"/>
        <v>0</v>
      </c>
      <c r="D40" s="29">
        <f t="shared" si="10"/>
        <v>0</v>
      </c>
      <c r="E40" s="32">
        <f t="shared" si="11"/>
        <v>0</v>
      </c>
      <c r="F40" s="28" t="s">
        <v>65</v>
      </c>
      <c r="G40" s="28" t="s">
        <v>66</v>
      </c>
      <c r="H40" s="32">
        <f t="shared" si="12"/>
        <v>0</v>
      </c>
      <c r="I40" s="28" t="s">
        <v>65</v>
      </c>
      <c r="J40" s="28" t="s">
        <v>66</v>
      </c>
      <c r="K40" s="32">
        <f t="shared" si="16"/>
        <v>0</v>
      </c>
      <c r="L40" s="28" t="s">
        <v>65</v>
      </c>
      <c r="M40" s="28" t="s">
        <v>65</v>
      </c>
      <c r="N40" s="32">
        <f t="shared" si="13"/>
        <v>0</v>
      </c>
      <c r="O40" s="28" t="s">
        <v>65</v>
      </c>
      <c r="P40" s="28" t="s">
        <v>65</v>
      </c>
      <c r="Q40" s="32">
        <f t="shared" si="14"/>
        <v>0</v>
      </c>
      <c r="R40" s="28" t="s">
        <v>65</v>
      </c>
      <c r="S40" s="28" t="s">
        <v>65</v>
      </c>
      <c r="T40" s="32">
        <f t="shared" si="15"/>
        <v>0</v>
      </c>
      <c r="U40" s="28" t="s">
        <v>26</v>
      </c>
      <c r="V40" s="28" t="s">
        <v>26</v>
      </c>
    </row>
    <row r="41" spans="1:22" ht="33.75" customHeight="1">
      <c r="A41" s="37" t="s">
        <v>59</v>
      </c>
      <c r="B41" s="29">
        <f t="shared" si="8"/>
        <v>3943</v>
      </c>
      <c r="C41" s="29">
        <f t="shared" si="9"/>
        <v>2640</v>
      </c>
      <c r="D41" s="29">
        <f t="shared" si="10"/>
        <v>1303</v>
      </c>
      <c r="E41" s="32">
        <f t="shared" si="11"/>
        <v>0</v>
      </c>
      <c r="F41" s="28" t="s">
        <v>65</v>
      </c>
      <c r="G41" s="28" t="s">
        <v>66</v>
      </c>
      <c r="H41" s="29">
        <f>SUM(I41:J41)</f>
        <v>548</v>
      </c>
      <c r="I41" s="28">
        <v>548</v>
      </c>
      <c r="J41" s="28" t="s">
        <v>66</v>
      </c>
      <c r="K41" s="29">
        <f t="shared" si="16"/>
        <v>3395</v>
      </c>
      <c r="L41" s="30">
        <v>2092</v>
      </c>
      <c r="M41" s="30">
        <v>1303</v>
      </c>
      <c r="N41" s="32">
        <f>SUM(O41:P41)</f>
        <v>0</v>
      </c>
      <c r="O41" s="28" t="s">
        <v>65</v>
      </c>
      <c r="P41" s="28" t="s">
        <v>65</v>
      </c>
      <c r="Q41" s="32">
        <f>SUM(R41:S41)</f>
        <v>0</v>
      </c>
      <c r="R41" s="28" t="s">
        <v>65</v>
      </c>
      <c r="S41" s="28" t="s">
        <v>65</v>
      </c>
      <c r="T41" s="32">
        <f>SUM(U41:V41)</f>
        <v>0</v>
      </c>
      <c r="U41" s="28" t="s">
        <v>26</v>
      </c>
      <c r="V41" s="28" t="s">
        <v>26</v>
      </c>
    </row>
    <row r="42" spans="1:22" ht="21.75" customHeight="1">
      <c r="A42" s="37"/>
      <c r="B42" s="15"/>
      <c r="C42" s="15"/>
      <c r="D42" s="15"/>
      <c r="E42" s="15"/>
      <c r="F42" s="17"/>
      <c r="G42" s="17"/>
      <c r="H42" s="15"/>
      <c r="I42" s="17"/>
      <c r="J42" s="17"/>
      <c r="K42" s="15"/>
      <c r="L42" s="17"/>
      <c r="M42" s="17"/>
      <c r="N42" s="15"/>
      <c r="O42" s="28"/>
      <c r="P42" s="17"/>
      <c r="Q42" s="15"/>
      <c r="R42" s="17"/>
      <c r="S42" s="17"/>
      <c r="T42" s="15"/>
      <c r="U42" s="17"/>
      <c r="V42" s="17"/>
    </row>
    <row r="43" spans="1:22" ht="26.25" customHeight="1" thickBot="1">
      <c r="A43" s="38"/>
      <c r="B43" s="6"/>
      <c r="C43" s="7"/>
      <c r="D43" s="7"/>
      <c r="E43" s="5"/>
      <c r="F43" s="5"/>
      <c r="G43" s="5"/>
      <c r="H43" s="7"/>
      <c r="I43" s="7"/>
      <c r="J43" s="5"/>
      <c r="K43" s="7"/>
      <c r="L43" s="7"/>
      <c r="M43" s="7"/>
      <c r="N43" s="8"/>
      <c r="O43" s="8"/>
      <c r="P43" s="5"/>
      <c r="Q43" s="5"/>
      <c r="R43" s="5"/>
      <c r="S43" s="5"/>
      <c r="T43" s="5"/>
      <c r="U43" s="5"/>
      <c r="V43" s="5"/>
    </row>
    <row r="44" spans="1:22" s="12" customFormat="1" ht="12.75" customHeight="1">
      <c r="A44" s="9" t="s">
        <v>24</v>
      </c>
      <c r="B44" s="10"/>
      <c r="C44" s="10"/>
      <c r="D44" s="10"/>
      <c r="E44" s="11"/>
      <c r="F44" s="10"/>
      <c r="G44" s="4"/>
      <c r="H44" s="10"/>
      <c r="I44" s="10"/>
      <c r="J44" s="10"/>
      <c r="K44" s="10" t="s">
        <v>23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12" customFormat="1" ht="12.75" customHeight="1">
      <c r="A45" s="39"/>
      <c r="B45" s="10"/>
      <c r="C45" s="10"/>
      <c r="D45" s="10"/>
      <c r="E45" s="10"/>
      <c r="F45" s="10"/>
      <c r="G45" s="4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s="12" customFormat="1" ht="12.75" customHeight="1">
      <c r="A46" s="13"/>
      <c r="B46" s="10"/>
      <c r="C46" s="10"/>
      <c r="D46" s="10"/>
      <c r="E46" s="10"/>
      <c r="F46" s="10"/>
      <c r="G46" s="4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</sheetData>
  <mergeCells count="19">
    <mergeCell ref="E6:G6"/>
    <mergeCell ref="H6:J6"/>
    <mergeCell ref="K6:M6"/>
    <mergeCell ref="A1:C1"/>
    <mergeCell ref="N1:O1"/>
    <mergeCell ref="K5:M5"/>
    <mergeCell ref="H5:J5"/>
    <mergeCell ref="N5:P5"/>
    <mergeCell ref="B2:K2"/>
    <mergeCell ref="T1:V1"/>
    <mergeCell ref="T5:V5"/>
    <mergeCell ref="T6:V6"/>
    <mergeCell ref="A5:A8"/>
    <mergeCell ref="N6:P6"/>
    <mergeCell ref="Q6:S6"/>
    <mergeCell ref="Q5:S5"/>
    <mergeCell ref="B5:D5"/>
    <mergeCell ref="E5:G5"/>
    <mergeCell ref="B6:D6"/>
  </mergeCells>
  <printOptions/>
  <pageMargins left="0.5905511811023623" right="1.299212598425197" top="0.36" bottom="0.22" header="0.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Holling</cp:lastModifiedBy>
  <cp:lastPrinted>2016-08-10T08:56:37Z</cp:lastPrinted>
  <dcterms:created xsi:type="dcterms:W3CDTF">2005-08-17T07:39:53Z</dcterms:created>
  <dcterms:modified xsi:type="dcterms:W3CDTF">2017-08-16T07:26:25Z</dcterms:modified>
  <cp:category/>
  <cp:version/>
  <cp:contentType/>
  <cp:contentStatus/>
</cp:coreProperties>
</file>