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300" activeTab="0"/>
  </bookViews>
  <sheets>
    <sheet name="4-2" sheetId="1" r:id="rId1"/>
  </sheets>
  <definedNames>
    <definedName name="_xlnm.Print_Area" localSheetId="0">'4-2'!$A$1:$L$51</definedName>
  </definedNames>
  <calcPr fullCalcOnLoad="1"/>
</workbook>
</file>

<file path=xl/sharedStrings.xml><?xml version="1.0" encoding="utf-8"?>
<sst xmlns="http://schemas.openxmlformats.org/spreadsheetml/2006/main" count="89" uniqueCount="61">
  <si>
    <t>合計</t>
  </si>
  <si>
    <t>自耕農</t>
  </si>
  <si>
    <t>佃農</t>
  </si>
  <si>
    <t>Total</t>
  </si>
  <si>
    <t>Non-tilling Farmers</t>
  </si>
  <si>
    <t>Part-Owner Farmers</t>
  </si>
  <si>
    <r>
      <t>Table 4 - 2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Farm Families</t>
    </r>
  </si>
  <si>
    <r>
      <t>戶　　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戶</t>
    </r>
    <r>
      <rPr>
        <sz val="9"/>
        <rFont val="Times New Roman"/>
        <family val="1"/>
      </rPr>
      <t>)        Households</t>
    </r>
  </si>
  <si>
    <r>
      <t>人　　　　口　　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)           Persons        </t>
    </r>
  </si>
  <si>
    <r>
      <t>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自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耕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農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自耕地</t>
    </r>
    <r>
      <rPr>
        <sz val="9"/>
        <rFont val="Times New Roman"/>
        <family val="1"/>
      </rPr>
      <t xml:space="preserve"> 50%)
Part-Owner Famers</t>
    </r>
  </si>
  <si>
    <t>非耕種農</t>
  </si>
  <si>
    <t>半自耕農</t>
  </si>
  <si>
    <r>
      <t xml:space="preserve">以上者
</t>
    </r>
    <r>
      <rPr>
        <sz val="9"/>
        <rFont val="Times New Roman"/>
        <family val="1"/>
      </rPr>
      <t>Self-owned Land over 50%</t>
    </r>
  </si>
  <si>
    <r>
      <t xml:space="preserve">以下者
</t>
    </r>
    <r>
      <rPr>
        <sz val="9"/>
        <rFont val="Times New Roman"/>
        <family val="1"/>
      </rPr>
      <t>Self-owned Land under 50%</t>
    </r>
  </si>
  <si>
    <t>Full-Own
Farmers</t>
  </si>
  <si>
    <r>
      <t>Tenant</t>
    </r>
    <r>
      <rPr>
        <sz val="9"/>
        <rFont val="Times New Roman"/>
        <family val="1"/>
      </rPr>
      <t>ry</t>
    </r>
  </si>
  <si>
    <t>Tenantry</t>
  </si>
  <si>
    <t>Non-tilling
Farmers</t>
  </si>
  <si>
    <t xml:space="preserve">… 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</si>
  <si>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Council of Agriculture, Executive Yuan.</t>
    </r>
  </si>
  <si>
    <t xml:space="preserve">                    2.99年資料為農林漁牧業普查結果。
                   </t>
  </si>
  <si>
    <t>…</t>
  </si>
  <si>
    <t>表４－２、農戶人口數</t>
  </si>
  <si>
    <t>農、林、漁、牧   92</t>
  </si>
  <si>
    <t>年底別
End  of  Year</t>
  </si>
  <si>
    <t>八十五年底 End of 1996</t>
  </si>
  <si>
    <t xml:space="preserve">年底別
End of Year
</t>
  </si>
  <si>
    <t>八十六年底 End of 1997</t>
  </si>
  <si>
    <t>戶　　　　數 (戶)        Households　</t>
  </si>
  <si>
    <t xml:space="preserve">人　　　　口　　　　數 (人)           Persons        </t>
  </si>
  <si>
    <t>耕地全部自有</t>
  </si>
  <si>
    <t>耕地部分自有
Cultivated Land Part Self-owned</t>
  </si>
  <si>
    <t xml:space="preserve">耕地全部
非自有
</t>
  </si>
  <si>
    <t>無耕地者</t>
  </si>
  <si>
    <t>耕地部分自有</t>
  </si>
  <si>
    <t>耕地全部非自有</t>
  </si>
  <si>
    <t>自耕地50％
以上者
Self-owned 50% &amp; Over</t>
  </si>
  <si>
    <t>自耕地50％
以下者
Self-owned Under 50%</t>
  </si>
  <si>
    <t>Cultivated Land All Self-owned</t>
  </si>
  <si>
    <t>Cultivated Land All Non-self-owned</t>
  </si>
  <si>
    <t>Without Cultivated Land</t>
  </si>
  <si>
    <t>Cultivated Land Part Self-owned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</si>
  <si>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</si>
  <si>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</si>
  <si>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</si>
  <si>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</si>
  <si>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</si>
  <si>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</si>
  <si>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</si>
  <si>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</si>
  <si>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</si>
  <si>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</si>
  <si>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</si>
  <si>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</si>
  <si>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</si>
  <si>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</si>
  <si>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資料來源：行政院農業委員會</t>
  </si>
  <si>
    <t>說　　明：1.半自耕農包括半佃農(自耕地在50 % 以下者)。</t>
  </si>
  <si>
    <t>農、林、漁、牧   93</t>
  </si>
  <si>
    <t>一○三年底 End of 2014</t>
  </si>
  <si>
    <t>一○四年底 End of 2015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</si>
</sst>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_-* #,##0\ ;\-* #,##0\ ;_-* &quot;-&quot;\ ;_-@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"/>
    <numFmt numFmtId="190" formatCode="#,##0.000"/>
    <numFmt numFmtId="191" formatCode="#,##0.0000"/>
    <numFmt numFmtId="192" formatCode="#,##0.000000000000000000000_);[Red]\(#,##0.0000000000000000000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-* #,##0.000_-;\-* #,##0.000_-;_-* &quot;-&quot;???_-;_-@_-"/>
    <numFmt numFmtId="197" formatCode="#,##0.000_ "/>
    <numFmt numFmtId="198" formatCode="_(* #,##0.0000_);_(* \(#,##0.0000\);_(* &quot;-&quot;_);_(@_)"/>
    <numFmt numFmtId="199" formatCode="_(* #,##0.00000_);_(* \(#,##0.00000\);_(* &quot;-&quot;_);_(@_)"/>
    <numFmt numFmtId="200" formatCode="_(* #,##0.000000_);_(* \(#,##0.000000\);_(* &quot;-&quot;_);_(@_)"/>
    <numFmt numFmtId="201" formatCode="_(* #,##0.0000000_);_(* \(#,##0.0000000\);_(* &quot;-&quot;_);_(@_)"/>
    <numFmt numFmtId="202" formatCode="_(* #,##0.00000000_);_(* \(#,##0.00000000\);_(* &quot;-&quot;_);_(@_)"/>
    <numFmt numFmtId="203" formatCode="_(* #,##0.000000000_);_(* \(#,##0.000000000\);_(* &quot;-&quot;_);_(@_)"/>
    <numFmt numFmtId="204" formatCode="_-* #,##0.000000000_-;\-* #,##0.000000000_-;_-* &quot;-&quot;?????????_-;_-@_-"/>
    <numFmt numFmtId="205" formatCode="#,##0.00000"/>
    <numFmt numFmtId="206" formatCode="#,##0.000000"/>
    <numFmt numFmtId="207" formatCode="#,##0.0000000"/>
    <numFmt numFmtId="208" formatCode="_-* #,##0.0000000_-;\-* #,##0.0000000_-;_-* &quot;-&quot;???????_-;_-@_-"/>
    <numFmt numFmtId="209" formatCode="#,##0_);[Red]\(#,##0\)"/>
  </numFmts>
  <fonts count="16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新細明體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細明體"/>
      <family val="3"/>
    </font>
    <font>
      <sz val="16"/>
      <name val="Times New Roman"/>
      <family val="1"/>
    </font>
    <font>
      <sz val="9"/>
      <color indexed="8"/>
      <name val="新細明體"/>
      <family val="1"/>
    </font>
    <font>
      <sz val="9"/>
      <color indexed="9"/>
      <name val="Times New Roman"/>
      <family val="1"/>
    </font>
    <font>
      <sz val="16"/>
      <name val="新細明體"/>
      <family val="1"/>
    </font>
    <font>
      <sz val="9"/>
      <color indexed="9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7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Alignment="1">
      <alignment horizontal="right" vertical="center"/>
    </xf>
    <xf numFmtId="185" fontId="0" fillId="0" borderId="0" xfId="0" applyNumberFormat="1" applyFont="1" applyBorder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3" fontId="0" fillId="0" borderId="1" xfId="0" applyNumberFormat="1" applyFont="1" applyBorder="1" applyAlignment="1">
      <alignment horizontal="centerContinuous"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Continuous" vertical="center"/>
    </xf>
    <xf numFmtId="3" fontId="0" fillId="0" borderId="1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3" fontId="0" fillId="0" borderId="0" xfId="16" applyNumberFormat="1" applyFont="1" applyFill="1" applyBorder="1" applyAlignment="1">
      <alignment vertical="center"/>
    </xf>
    <xf numFmtId="195" fontId="0" fillId="0" borderId="3" xfId="16" applyNumberFormat="1" applyFont="1" applyFill="1" applyBorder="1" applyAlignment="1">
      <alignment vertical="center"/>
    </xf>
    <xf numFmtId="203" fontId="13" fillId="0" borderId="3" xfId="16" applyNumberFormat="1" applyFont="1" applyFill="1" applyBorder="1" applyAlignment="1">
      <alignment horizontal="right" vertical="center"/>
    </xf>
    <xf numFmtId="201" fontId="0" fillId="0" borderId="3" xfId="16" applyNumberFormat="1" applyFont="1" applyFill="1" applyBorder="1" applyAlignment="1">
      <alignment vertical="center"/>
    </xf>
    <xf numFmtId="3" fontId="7" fillId="0" borderId="0" xfId="0" applyNumberFormat="1" applyFont="1" applyFill="1" applyAlignment="1" quotePrefix="1">
      <alignment horizontal="left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207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206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indent="2"/>
    </xf>
    <xf numFmtId="3" fontId="7" fillId="0" borderId="9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horizontal="centerContinuous" vertical="center"/>
    </xf>
    <xf numFmtId="4" fontId="7" fillId="0" borderId="0" xfId="0" applyNumberFormat="1" applyFont="1" applyFill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09" fontId="0" fillId="0" borderId="0" xfId="16" applyNumberFormat="1" applyFont="1" applyFill="1" applyBorder="1" applyAlignment="1">
      <alignment horizontal="right" vertical="center" wrapText="1"/>
    </xf>
    <xf numFmtId="209" fontId="0" fillId="0" borderId="0" xfId="0" applyNumberFormat="1" applyFont="1" applyBorder="1" applyAlignment="1">
      <alignment horizontal="right" vertical="center" wrapText="1"/>
    </xf>
    <xf numFmtId="209" fontId="0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57"/>
  <sheetViews>
    <sheetView tabSelected="1" view="pageBreakPreview" zoomScaleSheetLayoutView="10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L30" sqref="L30"/>
    </sheetView>
  </sheetViews>
  <sheetFormatPr defaultColWidth="9.33203125" defaultRowHeight="19.5" customHeight="1"/>
  <cols>
    <col min="1" max="1" width="24.83203125" style="1" customWidth="1"/>
    <col min="2" max="2" width="14" style="2" customWidth="1"/>
    <col min="3" max="3" width="14.66015625" style="2" customWidth="1"/>
    <col min="4" max="5" width="16.66015625" style="2" customWidth="1"/>
    <col min="6" max="6" width="12.66015625" style="2" customWidth="1"/>
    <col min="7" max="7" width="16.5" style="4" customWidth="1"/>
    <col min="8" max="8" width="16.66015625" style="18" customWidth="1"/>
    <col min="9" max="9" width="16.5" style="18" customWidth="1"/>
    <col min="10" max="10" width="16.16015625" style="18" customWidth="1"/>
    <col min="11" max="12" width="16.66015625" style="23" customWidth="1"/>
    <col min="13" max="13" width="16.83203125" style="21" customWidth="1"/>
    <col min="14" max="16384" width="16.83203125" style="2" customWidth="1"/>
  </cols>
  <sheetData>
    <row r="1" spans="1:13" s="1" customFormat="1" ht="15.75" customHeight="1">
      <c r="A1" s="1" t="s">
        <v>23</v>
      </c>
      <c r="G1" s="68"/>
      <c r="H1" s="45"/>
      <c r="I1" s="45"/>
      <c r="J1" s="45"/>
      <c r="K1" s="69"/>
      <c r="L1" s="20" t="s">
        <v>58</v>
      </c>
      <c r="M1" s="60"/>
    </row>
    <row r="2" spans="1:13" s="3" customFormat="1" ht="19.5" customHeight="1">
      <c r="A2" s="70" t="s">
        <v>22</v>
      </c>
      <c r="B2" s="70"/>
      <c r="C2" s="70"/>
      <c r="D2" s="70"/>
      <c r="E2" s="70"/>
      <c r="F2" s="70"/>
      <c r="G2" s="71" t="s">
        <v>6</v>
      </c>
      <c r="H2" s="71"/>
      <c r="I2" s="71"/>
      <c r="J2" s="71"/>
      <c r="K2" s="71"/>
      <c r="L2" s="71"/>
      <c r="M2" s="22"/>
    </row>
    <row r="3" ht="12" customHeight="1"/>
    <row r="4" spans="1:13" s="47" customFormat="1" ht="18" customHeight="1" thickBot="1">
      <c r="A4" s="53"/>
      <c r="B4" s="48">
        <f>B26/B21</f>
        <v>0.9701429772918418</v>
      </c>
      <c r="G4" s="49"/>
      <c r="H4" s="50">
        <f>H26/H21</f>
        <v>0.8527604002683057</v>
      </c>
      <c r="I4" s="51"/>
      <c r="J4" s="51"/>
      <c r="K4" s="52"/>
      <c r="L4" s="52"/>
      <c r="M4" s="46"/>
    </row>
    <row r="5" spans="1:13" s="15" customFormat="1" ht="19.5" customHeight="1" hidden="1">
      <c r="A5" s="77" t="s">
        <v>24</v>
      </c>
      <c r="B5" s="6" t="s">
        <v>7</v>
      </c>
      <c r="C5" s="13"/>
      <c r="D5" s="13"/>
      <c r="E5" s="13"/>
      <c r="F5" s="13"/>
      <c r="G5" s="14"/>
      <c r="H5" s="24" t="s">
        <v>8</v>
      </c>
      <c r="I5" s="25"/>
      <c r="J5" s="25"/>
      <c r="K5" s="25"/>
      <c r="L5" s="25"/>
      <c r="M5" s="26"/>
    </row>
    <row r="6" spans="1:13" s="15" customFormat="1" ht="23.25" customHeight="1" hidden="1">
      <c r="A6" s="78"/>
      <c r="B6" s="72" t="s">
        <v>0</v>
      </c>
      <c r="C6" s="72" t="s">
        <v>1</v>
      </c>
      <c r="D6" s="80" t="s">
        <v>9</v>
      </c>
      <c r="E6" s="81"/>
      <c r="F6" s="72" t="s">
        <v>2</v>
      </c>
      <c r="G6" s="75" t="s">
        <v>10</v>
      </c>
      <c r="H6" s="82" t="s">
        <v>0</v>
      </c>
      <c r="I6" s="82" t="s">
        <v>1</v>
      </c>
      <c r="J6" s="82" t="s">
        <v>11</v>
      </c>
      <c r="K6" s="82" t="s">
        <v>2</v>
      </c>
      <c r="L6" s="88" t="s">
        <v>10</v>
      </c>
      <c r="M6" s="26"/>
    </row>
    <row r="7" spans="1:13" s="15" customFormat="1" ht="14.25" customHeight="1" hidden="1">
      <c r="A7" s="78"/>
      <c r="B7" s="74"/>
      <c r="C7" s="74"/>
      <c r="D7" s="72" t="s">
        <v>12</v>
      </c>
      <c r="E7" s="72" t="s">
        <v>13</v>
      </c>
      <c r="F7" s="74"/>
      <c r="G7" s="76"/>
      <c r="H7" s="83"/>
      <c r="I7" s="83"/>
      <c r="J7" s="83"/>
      <c r="K7" s="83"/>
      <c r="L7" s="89"/>
      <c r="M7" s="26"/>
    </row>
    <row r="8" spans="1:13" s="15" customFormat="1" ht="24.75" customHeight="1" hidden="1">
      <c r="A8" s="79"/>
      <c r="B8" s="17" t="s">
        <v>3</v>
      </c>
      <c r="C8" s="17" t="s">
        <v>14</v>
      </c>
      <c r="D8" s="73"/>
      <c r="E8" s="73"/>
      <c r="F8" s="17" t="s">
        <v>15</v>
      </c>
      <c r="G8" s="16" t="s">
        <v>4</v>
      </c>
      <c r="H8" s="27" t="s">
        <v>3</v>
      </c>
      <c r="I8" s="27" t="s">
        <v>14</v>
      </c>
      <c r="J8" s="27" t="s">
        <v>5</v>
      </c>
      <c r="K8" s="28" t="s">
        <v>16</v>
      </c>
      <c r="L8" s="29" t="s">
        <v>17</v>
      </c>
      <c r="M8" s="26"/>
    </row>
    <row r="9" spans="1:13" ht="18.75" customHeight="1" hidden="1" thickBot="1">
      <c r="A9" s="54" t="s">
        <v>25</v>
      </c>
      <c r="B9" s="7">
        <f>SUM(C9:G9)</f>
        <v>20454</v>
      </c>
      <c r="C9" s="8">
        <v>16977</v>
      </c>
      <c r="D9" s="8">
        <v>1032</v>
      </c>
      <c r="E9" s="8">
        <v>1118</v>
      </c>
      <c r="F9" s="8">
        <v>1252</v>
      </c>
      <c r="G9" s="8">
        <v>75</v>
      </c>
      <c r="H9" s="30">
        <f>SUM(I9:L9)</f>
        <v>91140</v>
      </c>
      <c r="I9" s="31">
        <v>75326</v>
      </c>
      <c r="J9" s="31">
        <v>10498</v>
      </c>
      <c r="K9" s="31">
        <v>4995</v>
      </c>
      <c r="L9" s="31">
        <v>321</v>
      </c>
      <c r="M9" s="32"/>
    </row>
    <row r="10" spans="1:10" ht="17.25" customHeight="1" hidden="1" thickBot="1">
      <c r="A10" s="55"/>
      <c r="B10" s="4"/>
      <c r="C10" s="4"/>
      <c r="D10" s="4"/>
      <c r="E10" s="4"/>
      <c r="F10" s="4"/>
      <c r="H10" s="23"/>
      <c r="I10" s="23"/>
      <c r="J10" s="23"/>
    </row>
    <row r="11" spans="1:13" s="1" customFormat="1" ht="16.5" customHeight="1">
      <c r="A11" s="77" t="s">
        <v>26</v>
      </c>
      <c r="B11" s="92" t="s">
        <v>28</v>
      </c>
      <c r="C11" s="93"/>
      <c r="D11" s="93"/>
      <c r="E11" s="93"/>
      <c r="F11" s="93"/>
      <c r="G11" s="59"/>
      <c r="H11" s="94" t="s">
        <v>29</v>
      </c>
      <c r="I11" s="95"/>
      <c r="J11" s="95"/>
      <c r="K11" s="95"/>
      <c r="L11" s="95"/>
      <c r="M11" s="60"/>
    </row>
    <row r="12" spans="1:13" s="1" customFormat="1" ht="25.5" customHeight="1">
      <c r="A12" s="78"/>
      <c r="B12" s="97" t="s">
        <v>0</v>
      </c>
      <c r="C12" s="97" t="s">
        <v>30</v>
      </c>
      <c r="D12" s="90" t="s">
        <v>31</v>
      </c>
      <c r="E12" s="91"/>
      <c r="F12" s="99" t="s">
        <v>32</v>
      </c>
      <c r="G12" s="101" t="s">
        <v>33</v>
      </c>
      <c r="H12" s="86" t="s">
        <v>0</v>
      </c>
      <c r="I12" s="86" t="s">
        <v>30</v>
      </c>
      <c r="J12" s="86" t="s">
        <v>34</v>
      </c>
      <c r="K12" s="86" t="s">
        <v>35</v>
      </c>
      <c r="L12" s="84" t="s">
        <v>33</v>
      </c>
      <c r="M12" s="60"/>
    </row>
    <row r="13" spans="1:13" s="1" customFormat="1" ht="15" customHeight="1">
      <c r="A13" s="78"/>
      <c r="B13" s="98"/>
      <c r="C13" s="98"/>
      <c r="D13" s="99" t="s">
        <v>36</v>
      </c>
      <c r="E13" s="99" t="s">
        <v>37</v>
      </c>
      <c r="F13" s="98"/>
      <c r="G13" s="102"/>
      <c r="H13" s="87"/>
      <c r="I13" s="87"/>
      <c r="J13" s="87"/>
      <c r="K13" s="87"/>
      <c r="L13" s="85"/>
      <c r="M13" s="60"/>
    </row>
    <row r="14" spans="1:13" s="1" customFormat="1" ht="41.25" customHeight="1">
      <c r="A14" s="79"/>
      <c r="B14" s="61" t="s">
        <v>3</v>
      </c>
      <c r="C14" s="61" t="s">
        <v>38</v>
      </c>
      <c r="D14" s="100"/>
      <c r="E14" s="100"/>
      <c r="F14" s="61" t="s">
        <v>39</v>
      </c>
      <c r="G14" s="62" t="s">
        <v>40</v>
      </c>
      <c r="H14" s="63" t="s">
        <v>3</v>
      </c>
      <c r="I14" s="63" t="s">
        <v>38</v>
      </c>
      <c r="J14" s="63" t="s">
        <v>41</v>
      </c>
      <c r="K14" s="64" t="s">
        <v>39</v>
      </c>
      <c r="L14" s="64" t="s">
        <v>40</v>
      </c>
      <c r="M14" s="60"/>
    </row>
    <row r="15" spans="1:13" s="10" customFormat="1" ht="19.5" customHeight="1" hidden="1">
      <c r="A15" s="56" t="s">
        <v>27</v>
      </c>
      <c r="B15" s="5">
        <f>SUM(C15:G15)</f>
        <v>20865</v>
      </c>
      <c r="C15" s="5">
        <v>17395</v>
      </c>
      <c r="D15" s="9">
        <v>1120</v>
      </c>
      <c r="E15" s="9">
        <v>1261</v>
      </c>
      <c r="F15" s="5">
        <v>875</v>
      </c>
      <c r="G15" s="4">
        <v>214</v>
      </c>
      <c r="H15" s="33">
        <f>SUM(I15:L15)</f>
        <v>92037</v>
      </c>
      <c r="I15" s="34">
        <v>76227</v>
      </c>
      <c r="J15" s="34">
        <v>10971</v>
      </c>
      <c r="K15" s="34">
        <v>4236</v>
      </c>
      <c r="L15" s="34">
        <v>603</v>
      </c>
      <c r="M15" s="35"/>
    </row>
    <row r="16" spans="1:13" s="10" customFormat="1" ht="19.5" customHeight="1" hidden="1">
      <c r="A16" s="56" t="s">
        <v>42</v>
      </c>
      <c r="B16" s="5">
        <v>20525</v>
      </c>
      <c r="C16" s="5">
        <v>16269</v>
      </c>
      <c r="D16" s="9">
        <v>1175</v>
      </c>
      <c r="E16" s="9">
        <v>1827</v>
      </c>
      <c r="F16" s="5">
        <v>905</v>
      </c>
      <c r="G16" s="4">
        <v>349</v>
      </c>
      <c r="H16" s="34">
        <f>SUM(I16:L16)</f>
        <v>104373</v>
      </c>
      <c r="I16" s="34">
        <v>84687</v>
      </c>
      <c r="J16" s="34">
        <v>13384</v>
      </c>
      <c r="K16" s="34">
        <v>4157</v>
      </c>
      <c r="L16" s="34">
        <v>2145</v>
      </c>
      <c r="M16" s="35"/>
    </row>
    <row r="17" spans="1:13" s="10" customFormat="1" ht="19.5" customHeight="1" hidden="1">
      <c r="A17" s="56" t="s">
        <v>43</v>
      </c>
      <c r="B17" s="5">
        <v>20969</v>
      </c>
      <c r="C17" s="5">
        <v>17468</v>
      </c>
      <c r="D17" s="9">
        <v>1163</v>
      </c>
      <c r="E17" s="9">
        <v>1461</v>
      </c>
      <c r="F17" s="5">
        <v>633</v>
      </c>
      <c r="G17" s="4">
        <v>244</v>
      </c>
      <c r="H17" s="34">
        <f>SUM(I17:L17)</f>
        <v>90908</v>
      </c>
      <c r="I17" s="34">
        <v>76072</v>
      </c>
      <c r="J17" s="34">
        <v>10560</v>
      </c>
      <c r="K17" s="34">
        <v>2910</v>
      </c>
      <c r="L17" s="34">
        <v>1366</v>
      </c>
      <c r="M17" s="35"/>
    </row>
    <row r="18" spans="1:12" ht="1.5" customHeight="1" hidden="1">
      <c r="A18" s="56" t="s">
        <v>44</v>
      </c>
      <c r="B18" s="4">
        <f>SUM(C18:G18)</f>
        <v>19239</v>
      </c>
      <c r="C18" s="4">
        <v>15211</v>
      </c>
      <c r="D18" s="4">
        <v>1354</v>
      </c>
      <c r="E18" s="4">
        <v>1339</v>
      </c>
      <c r="F18" s="4">
        <v>1290</v>
      </c>
      <c r="G18" s="4">
        <v>45</v>
      </c>
      <c r="H18" s="34">
        <v>88556</v>
      </c>
      <c r="I18" s="34" t="s">
        <v>18</v>
      </c>
      <c r="J18" s="34" t="s">
        <v>18</v>
      </c>
      <c r="K18" s="34" t="s">
        <v>18</v>
      </c>
      <c r="L18" s="34" t="s">
        <v>18</v>
      </c>
    </row>
    <row r="19" spans="1:12" ht="19.5" customHeight="1" hidden="1">
      <c r="A19" s="56" t="s">
        <v>45</v>
      </c>
      <c r="B19" s="4">
        <f>SUM(C19:G19)</f>
        <v>19646</v>
      </c>
      <c r="C19" s="11">
        <v>15005</v>
      </c>
      <c r="D19" s="11">
        <v>1832</v>
      </c>
      <c r="E19" s="11">
        <v>1751</v>
      </c>
      <c r="F19" s="11">
        <v>1016</v>
      </c>
      <c r="G19" s="11">
        <v>42</v>
      </c>
      <c r="H19" s="34">
        <f>SUM(I19:L19)</f>
        <v>91271</v>
      </c>
      <c r="I19" s="36">
        <v>66687</v>
      </c>
      <c r="J19" s="36">
        <f>10557+8701</f>
        <v>19258</v>
      </c>
      <c r="K19" s="36">
        <v>5131</v>
      </c>
      <c r="L19" s="36">
        <v>195</v>
      </c>
    </row>
    <row r="20" spans="1:12" ht="19.5" customHeight="1" hidden="1">
      <c r="A20" s="56" t="s">
        <v>46</v>
      </c>
      <c r="B20" s="4">
        <f>SUM(C20:G20)</f>
        <v>18800</v>
      </c>
      <c r="C20" s="11">
        <v>13118</v>
      </c>
      <c r="D20" s="11">
        <v>2263</v>
      </c>
      <c r="E20" s="11">
        <v>1810</v>
      </c>
      <c r="F20" s="11">
        <v>1563</v>
      </c>
      <c r="G20" s="11">
        <v>46</v>
      </c>
      <c r="H20" s="34">
        <f>SUM(I20:L20)</f>
        <v>85738</v>
      </c>
      <c r="I20" s="36">
        <v>60052</v>
      </c>
      <c r="J20" s="36">
        <f>11611+8791</f>
        <v>20402</v>
      </c>
      <c r="K20" s="36">
        <v>5052</v>
      </c>
      <c r="L20" s="36">
        <v>232</v>
      </c>
    </row>
    <row r="21" spans="1:12" ht="19.5" customHeight="1" hidden="1">
      <c r="A21" s="56" t="s">
        <v>47</v>
      </c>
      <c r="B21" s="66">
        <f>SUM(C21:G21)</f>
        <v>19024</v>
      </c>
      <c r="C21" s="66">
        <v>15507</v>
      </c>
      <c r="D21" s="66">
        <v>1075</v>
      </c>
      <c r="E21" s="66">
        <v>1039</v>
      </c>
      <c r="F21" s="66">
        <v>1349</v>
      </c>
      <c r="G21" s="66">
        <v>54</v>
      </c>
      <c r="H21" s="67">
        <f>SUM(I21:L21)</f>
        <v>73051</v>
      </c>
      <c r="I21" s="67">
        <v>59108</v>
      </c>
      <c r="J21" s="67">
        <v>9042</v>
      </c>
      <c r="K21" s="67">
        <v>4666</v>
      </c>
      <c r="L21" s="67">
        <v>235</v>
      </c>
    </row>
    <row r="22" spans="1:12" ht="19.5" customHeight="1">
      <c r="A22" s="56" t="s">
        <v>48</v>
      </c>
      <c r="B22" s="66">
        <v>18883</v>
      </c>
      <c r="C22" s="66">
        <v>14200</v>
      </c>
      <c r="D22" s="66">
        <v>1622</v>
      </c>
      <c r="E22" s="66">
        <v>1795</v>
      </c>
      <c r="F22" s="66">
        <v>1218</v>
      </c>
      <c r="G22" s="66">
        <v>48</v>
      </c>
      <c r="H22" s="67">
        <f>SUM(I22:L22)</f>
        <v>71678</v>
      </c>
      <c r="I22" s="67">
        <v>55042</v>
      </c>
      <c r="J22" s="67">
        <v>13044</v>
      </c>
      <c r="K22" s="67">
        <v>3487</v>
      </c>
      <c r="L22" s="67">
        <v>105</v>
      </c>
    </row>
    <row r="23" spans="1:12" ht="19.5" customHeight="1">
      <c r="A23" s="56" t="s">
        <v>49</v>
      </c>
      <c r="B23" s="66">
        <v>18561</v>
      </c>
      <c r="C23" s="66">
        <v>12701</v>
      </c>
      <c r="D23" s="66">
        <v>2499</v>
      </c>
      <c r="E23" s="66">
        <v>2513</v>
      </c>
      <c r="F23" s="66">
        <v>793</v>
      </c>
      <c r="G23" s="66">
        <v>55</v>
      </c>
      <c r="H23" s="67">
        <v>59435</v>
      </c>
      <c r="I23" s="67">
        <v>40730</v>
      </c>
      <c r="J23" s="67">
        <v>16093</v>
      </c>
      <c r="K23" s="67">
        <v>2502</v>
      </c>
      <c r="L23" s="67">
        <v>110</v>
      </c>
    </row>
    <row r="24" spans="1:12" ht="19.5" customHeight="1">
      <c r="A24" s="56" t="s">
        <v>50</v>
      </c>
      <c r="B24" s="66">
        <v>18286</v>
      </c>
      <c r="C24" s="66">
        <v>13714</v>
      </c>
      <c r="D24" s="66">
        <v>1788</v>
      </c>
      <c r="E24" s="66">
        <v>1463</v>
      </c>
      <c r="F24" s="66">
        <v>1266</v>
      </c>
      <c r="G24" s="66">
        <v>55</v>
      </c>
      <c r="H24" s="67">
        <v>61191</v>
      </c>
      <c r="I24" s="67">
        <v>43328</v>
      </c>
      <c r="J24" s="67">
        <v>12821</v>
      </c>
      <c r="K24" s="67">
        <v>4913</v>
      </c>
      <c r="L24" s="67">
        <v>129</v>
      </c>
    </row>
    <row r="25" spans="1:12" ht="19.5" customHeight="1">
      <c r="A25" s="56" t="s">
        <v>51</v>
      </c>
      <c r="B25" s="66">
        <v>18309</v>
      </c>
      <c r="C25" s="66">
        <v>12842</v>
      </c>
      <c r="D25" s="66">
        <v>1700</v>
      </c>
      <c r="E25" s="66">
        <v>2199</v>
      </c>
      <c r="F25" s="66">
        <v>1519</v>
      </c>
      <c r="G25" s="66">
        <v>49</v>
      </c>
      <c r="H25" s="67">
        <v>61998</v>
      </c>
      <c r="I25" s="67">
        <v>42565</v>
      </c>
      <c r="J25" s="67">
        <v>14967</v>
      </c>
      <c r="K25" s="67">
        <v>4320</v>
      </c>
      <c r="L25" s="67">
        <v>146</v>
      </c>
    </row>
    <row r="26" spans="1:12" ht="19.5" customHeight="1">
      <c r="A26" s="56" t="s">
        <v>52</v>
      </c>
      <c r="B26" s="66">
        <f>SUM(C26:G26)</f>
        <v>18456</v>
      </c>
      <c r="C26" s="66">
        <v>14679</v>
      </c>
      <c r="D26" s="66">
        <v>1227</v>
      </c>
      <c r="E26" s="66">
        <v>931</v>
      </c>
      <c r="F26" s="66">
        <v>1537</v>
      </c>
      <c r="G26" s="66">
        <v>82</v>
      </c>
      <c r="H26" s="67">
        <f>SUM(I26:L26)</f>
        <v>62295</v>
      </c>
      <c r="I26" s="67">
        <v>49108</v>
      </c>
      <c r="J26" s="67">
        <f>4736+3273</f>
        <v>8009</v>
      </c>
      <c r="K26" s="67">
        <v>4899</v>
      </c>
      <c r="L26" s="67">
        <v>279</v>
      </c>
    </row>
    <row r="27" spans="1:13" s="18" customFormat="1" ht="19.5" customHeight="1">
      <c r="A27" s="56" t="s">
        <v>53</v>
      </c>
      <c r="B27" s="67">
        <f>SUM(C27:G27)</f>
        <v>18524</v>
      </c>
      <c r="C27" s="67">
        <v>13531</v>
      </c>
      <c r="D27" s="67">
        <v>1115</v>
      </c>
      <c r="E27" s="67">
        <v>2060</v>
      </c>
      <c r="F27" s="67">
        <v>1736</v>
      </c>
      <c r="G27" s="67">
        <v>82</v>
      </c>
      <c r="H27" s="67">
        <f>SUM(I27:L27)</f>
        <v>68260</v>
      </c>
      <c r="I27" s="67">
        <v>50139</v>
      </c>
      <c r="J27" s="67">
        <v>11566</v>
      </c>
      <c r="K27" s="67">
        <v>6224</v>
      </c>
      <c r="L27" s="67">
        <v>331</v>
      </c>
      <c r="M27" s="46">
        <f>SUM(I27:L27)</f>
        <v>68260</v>
      </c>
    </row>
    <row r="28" spans="1:13" s="18" customFormat="1" ht="19.5" customHeight="1">
      <c r="A28" s="56" t="s">
        <v>54</v>
      </c>
      <c r="B28" s="67">
        <f>SUM(C28:G28)</f>
        <v>18604</v>
      </c>
      <c r="C28" s="67">
        <v>12403</v>
      </c>
      <c r="D28" s="67">
        <v>1527</v>
      </c>
      <c r="E28" s="67">
        <v>3216</v>
      </c>
      <c r="F28" s="67">
        <v>1373</v>
      </c>
      <c r="G28" s="67">
        <v>85</v>
      </c>
      <c r="H28" s="67">
        <f>SUM(I28:L28)</f>
        <v>61781</v>
      </c>
      <c r="I28" s="67">
        <v>40584</v>
      </c>
      <c r="J28" s="67">
        <v>16961</v>
      </c>
      <c r="K28" s="67">
        <v>4066</v>
      </c>
      <c r="L28" s="67">
        <v>170</v>
      </c>
      <c r="M28" s="46">
        <f>SUM(I28:L28)</f>
        <v>61781</v>
      </c>
    </row>
    <row r="29" spans="1:13" s="18" customFormat="1" ht="19.5" customHeight="1">
      <c r="A29" s="56" t="s">
        <v>55</v>
      </c>
      <c r="B29" s="67">
        <f>SUM(C29:G29)</f>
        <v>18654</v>
      </c>
      <c r="C29" s="67">
        <v>12513</v>
      </c>
      <c r="D29" s="67">
        <v>1696</v>
      </c>
      <c r="E29" s="67">
        <v>3060</v>
      </c>
      <c r="F29" s="67">
        <v>1303</v>
      </c>
      <c r="G29" s="67">
        <v>82</v>
      </c>
      <c r="H29" s="67">
        <f>SUM(I29:L29)</f>
        <v>59492</v>
      </c>
      <c r="I29" s="67">
        <v>41247</v>
      </c>
      <c r="J29" s="67">
        <v>14443</v>
      </c>
      <c r="K29" s="67">
        <v>3638</v>
      </c>
      <c r="L29" s="67">
        <v>164</v>
      </c>
      <c r="M29" s="46"/>
    </row>
    <row r="30" spans="1:13" s="18" customFormat="1" ht="19.5" customHeight="1">
      <c r="A30" s="56" t="s">
        <v>59</v>
      </c>
      <c r="B30" s="67">
        <f>SUM(C30:G30)</f>
        <v>18939</v>
      </c>
      <c r="C30" s="67">
        <v>13221</v>
      </c>
      <c r="D30" s="67">
        <v>1376</v>
      </c>
      <c r="E30" s="67">
        <v>2467</v>
      </c>
      <c r="F30" s="67">
        <v>1765</v>
      </c>
      <c r="G30" s="67">
        <v>110</v>
      </c>
      <c r="H30" s="67">
        <f>SUM(I30:L30)</f>
        <v>62330</v>
      </c>
      <c r="I30" s="67">
        <v>44298</v>
      </c>
      <c r="J30" s="67">
        <v>12335</v>
      </c>
      <c r="K30" s="67">
        <v>5150</v>
      </c>
      <c r="L30" s="67">
        <v>547</v>
      </c>
      <c r="M30" s="46"/>
    </row>
    <row r="31" spans="1:13" s="18" customFormat="1" ht="19.5" customHeight="1">
      <c r="A31" s="56" t="s">
        <v>60</v>
      </c>
      <c r="B31" s="65" t="s">
        <v>21</v>
      </c>
      <c r="C31" s="65" t="s">
        <v>21</v>
      </c>
      <c r="D31" s="65" t="s">
        <v>21</v>
      </c>
      <c r="E31" s="65" t="s">
        <v>21</v>
      </c>
      <c r="F31" s="65" t="s">
        <v>21</v>
      </c>
      <c r="G31" s="65" t="s">
        <v>21</v>
      </c>
      <c r="H31" s="65" t="s">
        <v>21</v>
      </c>
      <c r="I31" s="65" t="s">
        <v>21</v>
      </c>
      <c r="J31" s="65" t="s">
        <v>21</v>
      </c>
      <c r="K31" s="65" t="s">
        <v>21</v>
      </c>
      <c r="L31" s="65" t="s">
        <v>21</v>
      </c>
      <c r="M31" s="46"/>
    </row>
    <row r="32" spans="1:13" s="18" customFormat="1" ht="19.5" customHeight="1">
      <c r="A32" s="5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46"/>
    </row>
    <row r="33" spans="1:13" s="18" customFormat="1" ht="19.5" customHeight="1">
      <c r="A33" s="5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46"/>
    </row>
    <row r="34" spans="1:13" s="18" customFormat="1" ht="19.5" customHeight="1">
      <c r="A34" s="5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46"/>
    </row>
    <row r="35" spans="1:13" s="18" customFormat="1" ht="19.5" customHeight="1">
      <c r="A35" s="5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46"/>
    </row>
    <row r="36" spans="1:13" s="18" customFormat="1" ht="19.5" customHeight="1">
      <c r="A36" s="5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46"/>
    </row>
    <row r="37" spans="1:13" s="18" customFormat="1" ht="19.5" customHeight="1">
      <c r="A37" s="5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6"/>
    </row>
    <row r="38" spans="1:13" s="18" customFormat="1" ht="19.5" customHeight="1">
      <c r="A38" s="5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46"/>
    </row>
    <row r="39" spans="1:13" s="18" customFormat="1" ht="19.5" customHeight="1">
      <c r="A39" s="5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6"/>
    </row>
    <row r="40" spans="1:13" s="18" customFormat="1" ht="19.5" customHeight="1">
      <c r="A40" s="5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46"/>
    </row>
    <row r="41" spans="1:13" s="18" customFormat="1" ht="19.5" customHeight="1">
      <c r="A41" s="5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46"/>
    </row>
    <row r="42" spans="1:13" s="18" customFormat="1" ht="19.5" customHeight="1">
      <c r="A42" s="5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46"/>
    </row>
    <row r="43" spans="1:13" s="18" customFormat="1" ht="19.5" customHeight="1">
      <c r="A43" s="5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46"/>
    </row>
    <row r="44" spans="1:13" s="18" customFormat="1" ht="19.5" customHeight="1">
      <c r="A44" s="5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46"/>
    </row>
    <row r="45" spans="1:13" s="18" customFormat="1" ht="19.5" customHeight="1">
      <c r="A45" s="5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46"/>
    </row>
    <row r="46" spans="1:13" s="18" customFormat="1" ht="19.5" customHeight="1">
      <c r="A46" s="5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46"/>
    </row>
    <row r="47" spans="1:13" s="18" customFormat="1" ht="21" customHeight="1" thickBot="1">
      <c r="A47" s="58"/>
      <c r="B47" s="38"/>
      <c r="C47" s="38"/>
      <c r="D47" s="38"/>
      <c r="E47" s="38"/>
      <c r="F47" s="38"/>
      <c r="G47" s="38"/>
      <c r="H47" s="39">
        <v>0.9997904377669445</v>
      </c>
      <c r="I47" s="40"/>
      <c r="J47" s="40"/>
      <c r="K47" s="40"/>
      <c r="L47" s="40"/>
      <c r="M47" s="21"/>
    </row>
    <row r="48" spans="1:13" s="42" customFormat="1" ht="14.25" customHeight="1">
      <c r="A48" s="41" t="s">
        <v>56</v>
      </c>
      <c r="G48" s="43" t="s">
        <v>19</v>
      </c>
      <c r="K48" s="44"/>
      <c r="L48" s="44"/>
      <c r="M48" s="22"/>
    </row>
    <row r="49" spans="1:13" s="18" customFormat="1" ht="13.5" customHeight="1">
      <c r="A49" s="12" t="s">
        <v>57</v>
      </c>
      <c r="B49" s="2"/>
      <c r="C49" s="2"/>
      <c r="D49" s="2"/>
      <c r="E49" s="2"/>
      <c r="F49" s="2"/>
      <c r="G49" s="19"/>
      <c r="K49" s="23"/>
      <c r="L49" s="23"/>
      <c r="M49" s="21"/>
    </row>
    <row r="50" spans="1:7" ht="15" customHeight="1">
      <c r="A50" s="96" t="s">
        <v>20</v>
      </c>
      <c r="B50" s="96"/>
      <c r="C50" s="96"/>
      <c r="D50" s="96"/>
      <c r="E50" s="96"/>
      <c r="F50" s="96"/>
      <c r="G50" s="23"/>
    </row>
    <row r="51" spans="1:7" ht="18.75" customHeight="1">
      <c r="A51" s="96"/>
      <c r="B51" s="96"/>
      <c r="C51" s="96"/>
      <c r="D51" s="96"/>
      <c r="E51" s="96"/>
      <c r="F51" s="96"/>
      <c r="G51" s="23"/>
    </row>
    <row r="52" spans="1:7" ht="19.5" customHeight="1">
      <c r="A52" s="45"/>
      <c r="B52" s="18"/>
      <c r="C52" s="45"/>
      <c r="D52" s="45"/>
      <c r="E52" s="18"/>
      <c r="F52" s="18"/>
      <c r="G52" s="23"/>
    </row>
    <row r="53" spans="1:7" ht="19.5" customHeight="1">
      <c r="A53" s="45"/>
      <c r="B53" s="18"/>
      <c r="C53" s="18"/>
      <c r="D53" s="18"/>
      <c r="E53" s="18"/>
      <c r="F53" s="18"/>
      <c r="G53" s="23"/>
    </row>
    <row r="57" ht="19.5" customHeight="1">
      <c r="J57" s="23"/>
    </row>
  </sheetData>
  <mergeCells count="31">
    <mergeCell ref="A50:F51"/>
    <mergeCell ref="J6:J7"/>
    <mergeCell ref="B12:B13"/>
    <mergeCell ref="C12:C13"/>
    <mergeCell ref="F12:F13"/>
    <mergeCell ref="D13:D14"/>
    <mergeCell ref="E13:E14"/>
    <mergeCell ref="G12:G13"/>
    <mergeCell ref="A5:A8"/>
    <mergeCell ref="I6:I7"/>
    <mergeCell ref="L12:L13"/>
    <mergeCell ref="I12:I13"/>
    <mergeCell ref="L6:L7"/>
    <mergeCell ref="D12:E12"/>
    <mergeCell ref="J12:J13"/>
    <mergeCell ref="K12:K13"/>
    <mergeCell ref="H12:H13"/>
    <mergeCell ref="B11:F11"/>
    <mergeCell ref="H11:L11"/>
    <mergeCell ref="H6:H7"/>
    <mergeCell ref="A11:A14"/>
    <mergeCell ref="F6:F7"/>
    <mergeCell ref="D6:E6"/>
    <mergeCell ref="K6:K7"/>
    <mergeCell ref="A2:F2"/>
    <mergeCell ref="G2:L2"/>
    <mergeCell ref="D7:D8"/>
    <mergeCell ref="E7:E8"/>
    <mergeCell ref="B6:B7"/>
    <mergeCell ref="C6:C7"/>
    <mergeCell ref="G6:G7"/>
  </mergeCells>
  <printOptions/>
  <pageMargins left="0.5905511811023623" right="1.299212598425197" top="0.36" bottom="0.31496062992125984" header="0.2" footer="0.2"/>
  <pageSetup horizontalDpi="360" verticalDpi="360" orientation="portrait" pageOrder="overThenDown" paperSize="9" r:id="rId1"/>
  <rowBreaks count="2" manualBreakCount="2">
    <brk id="51" max="255" man="1"/>
    <brk id="79" max="6553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Holling</cp:lastModifiedBy>
  <cp:lastPrinted>2015-09-04T03:00:56Z</cp:lastPrinted>
  <dcterms:created xsi:type="dcterms:W3CDTF">2004-08-31T07:01:09Z</dcterms:created>
  <dcterms:modified xsi:type="dcterms:W3CDTF">2016-07-17T07:51:10Z</dcterms:modified>
  <cp:category/>
  <cp:version/>
  <cp:contentType/>
  <cp:contentStatus/>
</cp:coreProperties>
</file>