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tabRatio="601" activeTab="0"/>
  </bookViews>
  <sheets>
    <sheet name="2-1" sheetId="1" r:id="rId1"/>
  </sheets>
  <definedNames>
    <definedName name="_xlnm.Print_Area" localSheetId="0">'2-1'!$A$1:$L$46</definedName>
  </definedNames>
  <calcPr fullCalcOnLoad="1"/>
</workbook>
</file>

<file path=xl/sharedStrings.xml><?xml version="1.0" encoding="utf-8"?>
<sst xmlns="http://schemas.openxmlformats.org/spreadsheetml/2006/main" count="92" uniqueCount="90">
  <si>
    <r>
      <t>男</t>
    </r>
    <r>
      <rPr>
        <sz val="9"/>
        <rFont val="Times New Roman"/>
        <family val="1"/>
      </rPr>
      <t xml:space="preserve"> Male</t>
    </r>
  </si>
  <si>
    <r>
      <t>女</t>
    </r>
    <r>
      <rPr>
        <sz val="9"/>
        <rFont val="Times New Roman"/>
        <family val="1"/>
      </rPr>
      <t xml:space="preserve"> Female</t>
    </r>
  </si>
  <si>
    <t>Source：Prepared according to Form 1222-00-01-2、1222-01-01-2 by Civil Affairs Department.</t>
  </si>
  <si>
    <t>表 2－1、現住戶數、人口密度及性比例(共2頁/第1頁)</t>
  </si>
  <si>
    <r>
      <t>鄰數</t>
    </r>
    <r>
      <rPr>
        <sz val="9"/>
        <rFont val="Times New Roman"/>
        <family val="1"/>
      </rPr>
      <t xml:space="preserve"> 
Neighborhoods</t>
    </r>
  </si>
  <si>
    <t>Population (Person)</t>
  </si>
  <si>
    <t>Resident Population</t>
  </si>
  <si>
    <r>
      <t>面積
(平方公里)</t>
    </r>
    <r>
      <rPr>
        <sz val="9"/>
        <rFont val="Times New Roman"/>
        <family val="1"/>
      </rPr>
      <t xml:space="preserve">
Area(km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</si>
  <si>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村里數</t>
    </r>
    <r>
      <rPr>
        <sz val="9"/>
        <rFont val="華康中黑體"/>
        <family val="3"/>
      </rPr>
      <t xml:space="preserve">
Villages</t>
    </r>
  </si>
  <si>
    <r>
      <t xml:space="preserve">    現住戶口 </t>
    </r>
    <r>
      <rPr>
        <sz val="9"/>
        <rFont val="Times New Roman"/>
        <family val="1"/>
      </rPr>
      <t xml:space="preserve">           </t>
    </r>
  </si>
  <si>
    <r>
      <t>戶數(戶)</t>
    </r>
    <r>
      <rPr>
        <sz val="9"/>
        <rFont val="Times New Roman"/>
        <family val="1"/>
      </rPr>
      <t xml:space="preserve">
No. of Households (Households)</t>
    </r>
  </si>
  <si>
    <r>
      <t xml:space="preserve">人口數   (人) </t>
    </r>
    <r>
      <rPr>
        <sz val="9"/>
        <rFont val="Times New Roman"/>
        <family val="1"/>
      </rPr>
      <t xml:space="preserve"> </t>
    </r>
  </si>
  <si>
    <r>
      <t xml:space="preserve">合計 </t>
    </r>
    <r>
      <rPr>
        <sz val="9"/>
        <rFont val="Times New Roman"/>
        <family val="1"/>
      </rPr>
      <t>Total</t>
    </r>
  </si>
  <si>
    <r>
      <t>戶量
(人/戶)</t>
    </r>
    <r>
      <rPr>
        <sz val="9"/>
        <rFont val="Times New Roman"/>
        <family val="1"/>
      </rPr>
      <t xml:space="preserve">
Mean Size of Households
(Persons/ Households)</t>
    </r>
  </si>
  <si>
    <r>
      <t>人口密度
（人/平方公里）</t>
    </r>
    <r>
      <rPr>
        <sz val="9"/>
        <rFont val="Times New Roman"/>
        <family val="1"/>
      </rPr>
      <t xml:space="preserve">
Population Density
(Persons per 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</si>
  <si>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性比例
(每百女子所當男子數)</t>
    </r>
    <r>
      <rPr>
        <sz val="9"/>
        <rFont val="Times New Roman"/>
        <family val="1"/>
      </rPr>
      <t xml:space="preserve">
Sex Ratio
(Female =100)
</t>
    </r>
  </si>
  <si>
    <t>年底及鄉鎮市別
 End of Year &amp; District</t>
  </si>
  <si>
    <t>八十四年底 End of 1995</t>
  </si>
  <si>
    <t>八十五年底 End of 1996</t>
  </si>
  <si>
    <t>八十六年底 End of 1997</t>
  </si>
  <si>
    <t>八十七年底 End of 1998</t>
  </si>
  <si>
    <t>八十八年底 End of 1999</t>
  </si>
  <si>
    <t>八十九年底 End of 2000</t>
  </si>
  <si>
    <t>九　十年底 End of 2001</t>
  </si>
  <si>
    <r>
      <t>九十一年底 End of 2002</t>
    </r>
  </si>
  <si>
    <r>
      <t>九十二年底 End of 2003</t>
    </r>
  </si>
  <si>
    <r>
      <t>九十三年底 End of 2004</t>
    </r>
  </si>
  <si>
    <r>
      <t>九十四年底 End of 2005</t>
    </r>
  </si>
  <si>
    <r>
      <t>九十五年底 End of 2006</t>
    </r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</si>
  <si>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</si>
  <si>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</si>
  <si>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</si>
  <si>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</si>
  <si>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</si>
  <si>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</si>
  <si>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</si>
  <si>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一○三年底 End of 2014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</si>
  <si>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</si>
  <si>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</si>
  <si>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</si>
  <si>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</si>
  <si>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</si>
  <si>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</si>
  <si>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</si>
  <si>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</si>
  <si>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</si>
  <si>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</si>
  <si>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</si>
  <si>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</si>
  <si>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</si>
  <si>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資料來源：本府民政處 1221-00-01-2、1222-01-01-2</t>
  </si>
  <si>
    <t>表 2－1、現住戶數、人口密度及性比例(共2頁/第2頁)</t>
  </si>
  <si>
    <t>年底及鄉鎮市別
 End of Year &amp; District</t>
  </si>
  <si>
    <t>八十四年底 End of 1995</t>
  </si>
  <si>
    <t>八十五年底 End of 1996</t>
  </si>
  <si>
    <t>八十六年底 End of 1997</t>
  </si>
  <si>
    <t>八十八年底 End of 1999</t>
  </si>
  <si>
    <t>八十九年底 End of 2000</t>
  </si>
  <si>
    <t>九　十年底 End of 2001</t>
  </si>
  <si>
    <r>
      <t>九十一年底 End of 2002</t>
    </r>
  </si>
  <si>
    <r>
      <t>九十二年底 End of 2003</t>
    </r>
  </si>
  <si>
    <r>
      <t>九十三年底 End of 2004</t>
    </r>
  </si>
  <si>
    <r>
      <t>九十四年底 End of 2005</t>
    </r>
  </si>
  <si>
    <r>
      <t>九十五年底 End of 2006</t>
    </r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</si>
  <si>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</si>
  <si>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</si>
  <si>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</si>
  <si>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</si>
  <si>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</si>
  <si>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</si>
  <si>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</si>
  <si>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一○三年底 End of 2014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</si>
  <si>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</si>
  <si>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</si>
  <si>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</si>
  <si>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</si>
  <si>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</si>
  <si>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</si>
  <si>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</si>
  <si>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</si>
  <si>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</si>
  <si>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</si>
  <si>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</si>
  <si>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</si>
  <si>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</si>
  <si>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資料來源：本府民政處 1221-00-01-2、1222-01-01-2</t>
  </si>
  <si>
    <r>
      <t>Table 2- 1</t>
    </r>
    <r>
      <rPr>
        <sz val="14"/>
        <rFont val="新細明體"/>
        <family val="1"/>
      </rPr>
      <t>、</t>
    </r>
    <r>
      <rPr>
        <sz val="14"/>
        <rFont val="Times New Roman"/>
        <family val="1"/>
      </rPr>
      <t>Volume of Households</t>
    </r>
    <r>
      <rPr>
        <sz val="14"/>
        <rFont val="新細明體"/>
        <family val="1"/>
      </rPr>
      <t>、</t>
    </r>
    <r>
      <rPr>
        <sz val="14"/>
        <rFont val="Times New Roman"/>
        <family val="1"/>
      </rPr>
      <t>Population Density &amp; Sex Ratio</t>
    </r>
  </si>
  <si>
    <r>
      <t>Table 2-1</t>
    </r>
    <r>
      <rPr>
        <sz val="13.5"/>
        <rFont val="新細明體"/>
        <family val="1"/>
      </rPr>
      <t>、</t>
    </r>
    <r>
      <rPr>
        <sz val="13.5"/>
        <rFont val="Times New Roman"/>
        <family val="1"/>
      </rPr>
      <t>Volume of Households</t>
    </r>
    <r>
      <rPr>
        <sz val="13.5"/>
        <rFont val="新細明體"/>
        <family val="1"/>
      </rPr>
      <t>、</t>
    </r>
    <r>
      <rPr>
        <sz val="13.5"/>
        <rFont val="Times New Roman"/>
        <family val="1"/>
      </rPr>
      <t>Population Density &amp; Sex Ratio(Cont.End)</t>
    </r>
  </si>
  <si>
    <t>人口  25</t>
  </si>
  <si>
    <t>人口  26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</si>
</sst>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#,##0.000_);\(#,##0.000\)"/>
    <numFmt numFmtId="195" formatCode="#,##0.0000_);\(#,##0.0000\)"/>
    <numFmt numFmtId="196" formatCode="#,##0.0_);[Red]\(#,##0.0\)"/>
    <numFmt numFmtId="197" formatCode="#,##0.000_);[Red]\(#,##0.000\)"/>
    <numFmt numFmtId="198" formatCode="#,##0.0000_);[Red]\(#,##0.0000\)"/>
    <numFmt numFmtId="199" formatCode="0.0000_);[Red]\(0.0000\)"/>
    <numFmt numFmtId="200" formatCode="#,##0.0000;#,##0.0000;_-* &quot;-&quot;"/>
    <numFmt numFmtId="201" formatCode="#,##0;#,##0;_-* &quot;-&quot;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Times New Roman"/>
      <family val="1"/>
    </font>
    <font>
      <sz val="9"/>
      <name val="新細明體"/>
      <family val="1"/>
    </font>
    <font>
      <sz val="9"/>
      <name val="Arial"/>
      <family val="2"/>
    </font>
    <font>
      <sz val="2.75"/>
      <name val="Arial"/>
      <family val="2"/>
    </font>
    <font>
      <sz val="2"/>
      <name val="Arial"/>
      <family val="2"/>
    </font>
    <font>
      <sz val="2.75"/>
      <name val="華康楷書體W7"/>
      <family val="1"/>
    </font>
    <font>
      <sz val="9"/>
      <name val="細明體"/>
      <family val="3"/>
    </font>
    <font>
      <vertAlign val="superscript"/>
      <sz val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新細明體"/>
      <family val="1"/>
    </font>
    <font>
      <sz val="9"/>
      <color indexed="8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13.5"/>
      <name val="Times New Roman"/>
      <family val="1"/>
    </font>
    <font>
      <sz val="13.5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0" fontId="6" fillId="0" borderId="0" xfId="0" applyNumberFormat="1" applyFont="1" applyAlignment="1">
      <alignment vertical="center"/>
    </xf>
    <xf numFmtId="40" fontId="6" fillId="0" borderId="0" xfId="0" applyNumberFormat="1" applyFont="1" applyBorder="1" applyAlignment="1">
      <alignment vertical="center"/>
    </xf>
    <xf numFmtId="40" fontId="6" fillId="0" borderId="1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40" fontId="5" fillId="0" borderId="0" xfId="0" applyNumberFormat="1" applyFont="1" applyAlignment="1">
      <alignment/>
    </xf>
    <xf numFmtId="40" fontId="7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188" fontId="6" fillId="0" borderId="2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200" fontId="6" fillId="0" borderId="3" xfId="0" applyNumberFormat="1" applyFont="1" applyBorder="1" applyAlignment="1">
      <alignment vertical="center"/>
    </xf>
    <xf numFmtId="40" fontId="7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38" fontId="4" fillId="0" borderId="4" xfId="0" applyNumberFormat="1" applyFont="1" applyBorder="1" applyAlignment="1">
      <alignment horizontal="center" vertical="center"/>
    </xf>
    <xf numFmtId="38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horizontal="right" vertical="center"/>
    </xf>
    <xf numFmtId="38" fontId="7" fillId="0" borderId="5" xfId="0" applyNumberFormat="1" applyFont="1" applyBorder="1" applyAlignment="1">
      <alignment vertical="center"/>
    </xf>
    <xf numFmtId="38" fontId="7" fillId="0" borderId="5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0" fontId="7" fillId="0" borderId="6" xfId="0" applyNumberFormat="1" applyFont="1" applyBorder="1" applyAlignment="1">
      <alignment horizontal="left" vertical="center" indent="1"/>
    </xf>
    <xf numFmtId="41" fontId="6" fillId="0" borderId="3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0" fontId="7" fillId="0" borderId="6" xfId="0" applyNumberFormat="1" applyFont="1" applyBorder="1" applyAlignment="1">
      <alignment horizontal="center" vertical="center"/>
    </xf>
    <xf numFmtId="40" fontId="7" fillId="0" borderId="7" xfId="0" applyNumberFormat="1" applyFont="1" applyBorder="1" applyAlignment="1" quotePrefix="1">
      <alignment horizontal="center" vertical="center"/>
    </xf>
    <xf numFmtId="49" fontId="17" fillId="0" borderId="0" xfId="0" applyNumberFormat="1" applyFont="1" applyBorder="1" applyAlignment="1">
      <alignment vertical="top"/>
    </xf>
    <xf numFmtId="40" fontId="16" fillId="0" borderId="0" xfId="0" applyNumberFormat="1" applyFont="1" applyAlignment="1">
      <alignment horizontal="center" vertical="center"/>
    </xf>
    <xf numFmtId="40" fontId="7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  <xf numFmtId="38" fontId="4" fillId="0" borderId="16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0" fontId="16" fillId="0" borderId="0" xfId="0" applyNumberFormat="1" applyFont="1" applyAlignment="1">
      <alignment horizontal="center"/>
    </xf>
    <xf numFmtId="40" fontId="7" fillId="0" borderId="1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88" fontId="7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8" fontId="7" fillId="0" borderId="19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188" fontId="7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圖2-1、本縣歷年來之人口數</a:t>
            </a:r>
          </a:p>
        </c:rich>
      </c:tx>
      <c:layout/>
      <c:spPr>
        <a:pattFill prst="pct5">
          <a:fgClr>
            <a:srgbClr val="CC99FF"/>
          </a:fgClr>
          <a:bgClr>
            <a:srgbClr val="FFFFFF"/>
          </a:bgClr>
        </a:pattFill>
        <a:ln w="25400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79</c:v>
              </c:pt>
            </c:numLit>
          </c:cat>
          <c:val>
            <c:numRef>
              <c:f>('2-1'!#REF!,'2-1'!$F$8:$F$16)</c:f>
              <c:numCache>
                <c:ptCount val="1"/>
                <c:pt idx="0">
                  <c:v>1</c:v>
                </c:pt>
              </c:numCache>
            </c:numRef>
          </c:val>
        </c:ser>
        <c:axId val="31100227"/>
        <c:axId val="37699296"/>
      </c:barChart>
      <c:catAx>
        <c:axId val="31100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/>
                  <a:t>年底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7699296"/>
        <c:crosses val="autoZero"/>
        <c:auto val="1"/>
        <c:lblOffset val="100"/>
        <c:noMultiLvlLbl val="0"/>
      </c:catAx>
      <c:valAx>
        <c:axId val="37699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/>
                  <a:t>單位:人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00227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52</xdr:row>
      <xdr:rowOff>28575</xdr:rowOff>
    </xdr:from>
    <xdr:to>
      <xdr:col>13</xdr:col>
      <xdr:colOff>228600</xdr:colOff>
      <xdr:row>67</xdr:row>
      <xdr:rowOff>57150</xdr:rowOff>
    </xdr:to>
    <xdr:graphicFrame>
      <xdr:nvGraphicFramePr>
        <xdr:cNvPr id="1" name="Chart 1"/>
        <xdr:cNvGraphicFramePr/>
      </xdr:nvGraphicFramePr>
      <xdr:xfrm>
        <a:off x="257175" y="9191625"/>
        <a:ext cx="1206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workbookViewId="0" topLeftCell="A1">
      <pane xSplit="1" ySplit="12" topLeftCell="F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:IV1"/>
    </sheetView>
  </sheetViews>
  <sheetFormatPr defaultColWidth="9.00390625" defaultRowHeight="19.5" customHeight="1"/>
  <cols>
    <col min="1" max="1" width="19.375" style="7" customWidth="1"/>
    <col min="2" max="2" width="11.375" style="5" customWidth="1"/>
    <col min="3" max="5" width="11.375" style="4" customWidth="1"/>
    <col min="6" max="6" width="11.25390625" style="4" customWidth="1"/>
    <col min="7" max="7" width="17.625" style="16" customWidth="1"/>
    <col min="8" max="8" width="7.25390625" style="4" customWidth="1"/>
    <col min="9" max="9" width="7.875" style="4" customWidth="1"/>
    <col min="10" max="10" width="14.75390625" style="1" customWidth="1"/>
    <col min="11" max="11" width="12.75390625" style="1" customWidth="1"/>
    <col min="12" max="12" width="15.625" style="2" customWidth="1"/>
    <col min="13" max="18" width="6.75390625" style="1" customWidth="1"/>
    <col min="19" max="19" width="6.625" style="1" customWidth="1"/>
    <col min="20" max="16384" width="6.75390625" style="1" customWidth="1"/>
  </cols>
  <sheetData>
    <row r="1" spans="1:12" s="7" customFormat="1" ht="14.25" customHeight="1">
      <c r="A1" s="16"/>
      <c r="B1" s="52"/>
      <c r="C1" s="16"/>
      <c r="D1" s="16"/>
      <c r="E1" s="16"/>
      <c r="F1" s="17" t="s">
        <v>88</v>
      </c>
      <c r="G1" s="16" t="s">
        <v>89</v>
      </c>
      <c r="H1" s="16"/>
      <c r="I1" s="16"/>
      <c r="L1" s="12"/>
    </row>
    <row r="2" spans="1:12" s="6" customFormat="1" ht="20.25" customHeight="1">
      <c r="A2" s="28" t="s">
        <v>3</v>
      </c>
      <c r="B2" s="28"/>
      <c r="C2" s="28"/>
      <c r="D2" s="28"/>
      <c r="E2" s="28"/>
      <c r="F2" s="28"/>
      <c r="G2" s="42" t="s">
        <v>51</v>
      </c>
      <c r="H2" s="42"/>
      <c r="I2" s="42"/>
      <c r="J2" s="42"/>
      <c r="K2" s="42"/>
      <c r="L2" s="42"/>
    </row>
    <row r="3" spans="1:12" ht="20.25" customHeight="1">
      <c r="A3" s="41" t="s">
        <v>86</v>
      </c>
      <c r="B3" s="41"/>
      <c r="C3" s="41"/>
      <c r="D3" s="41"/>
      <c r="E3" s="41"/>
      <c r="F3" s="41"/>
      <c r="G3" s="51" t="s">
        <v>87</v>
      </c>
      <c r="H3" s="51"/>
      <c r="I3" s="51"/>
      <c r="J3" s="51"/>
      <c r="K3" s="51"/>
      <c r="L3" s="51"/>
    </row>
    <row r="4" ht="12.75" customHeight="1" thickBot="1"/>
    <row r="5" spans="1:12" s="13" customFormat="1" ht="21.75" customHeight="1">
      <c r="A5" s="32" t="s">
        <v>16</v>
      </c>
      <c r="B5" s="46" t="s">
        <v>7</v>
      </c>
      <c r="C5" s="46" t="s">
        <v>8</v>
      </c>
      <c r="D5" s="46" t="s">
        <v>4</v>
      </c>
      <c r="E5" s="37" t="s">
        <v>9</v>
      </c>
      <c r="F5" s="38"/>
      <c r="G5" s="32" t="s">
        <v>52</v>
      </c>
      <c r="H5" s="35" t="s">
        <v>6</v>
      </c>
      <c r="I5" s="36"/>
      <c r="J5" s="29" t="s">
        <v>13</v>
      </c>
      <c r="K5" s="29" t="s">
        <v>14</v>
      </c>
      <c r="L5" s="43" t="s">
        <v>15</v>
      </c>
    </row>
    <row r="6" spans="1:12" s="14" customFormat="1" ht="26.25" customHeight="1">
      <c r="A6" s="33"/>
      <c r="B6" s="47"/>
      <c r="C6" s="47"/>
      <c r="D6" s="47"/>
      <c r="E6" s="49" t="s">
        <v>10</v>
      </c>
      <c r="F6" s="18" t="s">
        <v>11</v>
      </c>
      <c r="G6" s="33"/>
      <c r="H6" s="39" t="s">
        <v>5</v>
      </c>
      <c r="I6" s="40"/>
      <c r="J6" s="30"/>
      <c r="K6" s="30"/>
      <c r="L6" s="44"/>
    </row>
    <row r="7" spans="1:12" s="13" customFormat="1" ht="29.25" customHeight="1">
      <c r="A7" s="34"/>
      <c r="B7" s="48"/>
      <c r="C7" s="48"/>
      <c r="D7" s="48"/>
      <c r="E7" s="50"/>
      <c r="F7" s="19" t="s">
        <v>12</v>
      </c>
      <c r="G7" s="34"/>
      <c r="H7" s="15" t="s">
        <v>0</v>
      </c>
      <c r="I7" s="15" t="s">
        <v>1</v>
      </c>
      <c r="J7" s="31"/>
      <c r="K7" s="31"/>
      <c r="L7" s="45"/>
    </row>
    <row r="8" spans="1:12" ht="19.5" customHeight="1" hidden="1">
      <c r="A8" s="20" t="s">
        <v>17</v>
      </c>
      <c r="B8" s="11">
        <v>4628.5714</v>
      </c>
      <c r="C8" s="8">
        <v>172</v>
      </c>
      <c r="D8" s="8">
        <v>3566</v>
      </c>
      <c r="E8" s="8">
        <v>96703</v>
      </c>
      <c r="F8" s="8">
        <f aca="true" t="shared" si="0" ref="F8:F15">SUM(H8:I8)</f>
        <v>358981</v>
      </c>
      <c r="G8" s="20" t="s">
        <v>53</v>
      </c>
      <c r="H8" s="8">
        <v>191900</v>
      </c>
      <c r="I8" s="8">
        <v>167081</v>
      </c>
      <c r="J8" s="2">
        <f aca="true" t="shared" si="1" ref="J8:J15">SUM(F8/E8)</f>
        <v>3.712201276072097</v>
      </c>
      <c r="K8" s="2">
        <f aca="true" t="shared" si="2" ref="K8:K15">SUM(F8/B8)</f>
        <v>77.55762393554089</v>
      </c>
      <c r="L8" s="2">
        <f aca="true" t="shared" si="3" ref="L8:L15">SUM(H8/I8*100)</f>
        <v>114.85447178314709</v>
      </c>
    </row>
    <row r="9" spans="1:12" ht="19.5" customHeight="1" hidden="1">
      <c r="A9" s="20" t="s">
        <v>18</v>
      </c>
      <c r="B9" s="11">
        <v>4628.5714</v>
      </c>
      <c r="C9" s="8">
        <v>172</v>
      </c>
      <c r="D9" s="8">
        <v>3566</v>
      </c>
      <c r="E9" s="8">
        <v>98671</v>
      </c>
      <c r="F9" s="8">
        <f t="shared" si="0"/>
        <v>358863</v>
      </c>
      <c r="G9" s="20" t="s">
        <v>54</v>
      </c>
      <c r="H9" s="8">
        <v>191507</v>
      </c>
      <c r="I9" s="8">
        <v>167356</v>
      </c>
      <c r="J9" s="2">
        <f t="shared" si="1"/>
        <v>3.6369652684172653</v>
      </c>
      <c r="K9" s="2">
        <f t="shared" si="2"/>
        <v>77.53213010822303</v>
      </c>
      <c r="L9" s="2">
        <f t="shared" si="3"/>
        <v>114.43091374076819</v>
      </c>
    </row>
    <row r="10" spans="1:12" ht="19.5" customHeight="1" hidden="1">
      <c r="A10" s="20" t="s">
        <v>19</v>
      </c>
      <c r="B10" s="11">
        <v>4628.5714</v>
      </c>
      <c r="C10" s="8">
        <v>172</v>
      </c>
      <c r="D10" s="8">
        <v>3573</v>
      </c>
      <c r="E10" s="8">
        <v>100904</v>
      </c>
      <c r="F10" s="8">
        <f t="shared" si="0"/>
        <v>358077</v>
      </c>
      <c r="G10" s="20" t="s">
        <v>55</v>
      </c>
      <c r="H10" s="8">
        <v>190728</v>
      </c>
      <c r="I10" s="8">
        <v>167349</v>
      </c>
      <c r="J10" s="2">
        <f t="shared" si="1"/>
        <v>3.54868984381194</v>
      </c>
      <c r="K10" s="2">
        <f t="shared" si="2"/>
        <v>77.36231529235998</v>
      </c>
      <c r="L10" s="2">
        <f t="shared" si="3"/>
        <v>113.97020597673126</v>
      </c>
    </row>
    <row r="11" spans="1:12" ht="19.5" customHeight="1" hidden="1">
      <c r="A11" s="20" t="s">
        <v>20</v>
      </c>
      <c r="B11" s="11">
        <v>4628.5714</v>
      </c>
      <c r="C11" s="8">
        <v>173</v>
      </c>
      <c r="D11" s="8">
        <v>3583</v>
      </c>
      <c r="E11" s="8">
        <v>102938</v>
      </c>
      <c r="F11" s="8">
        <f t="shared" si="0"/>
        <v>356601</v>
      </c>
      <c r="G11" s="20" t="s">
        <v>20</v>
      </c>
      <c r="H11" s="8">
        <v>189537</v>
      </c>
      <c r="I11" s="8">
        <v>167064</v>
      </c>
      <c r="J11" s="2">
        <f t="shared" si="1"/>
        <v>3.4642308962676562</v>
      </c>
      <c r="K11" s="2">
        <f t="shared" si="2"/>
        <v>77.04342640150263</v>
      </c>
      <c r="L11" s="2">
        <f t="shared" si="3"/>
        <v>113.45173107312168</v>
      </c>
    </row>
    <row r="12" spans="1:12" ht="19.5" customHeight="1" hidden="1">
      <c r="A12" s="20" t="s">
        <v>21</v>
      </c>
      <c r="B12" s="11">
        <v>4628.5714</v>
      </c>
      <c r="C12" s="8">
        <v>173</v>
      </c>
      <c r="D12" s="8">
        <v>3620</v>
      </c>
      <c r="E12" s="8">
        <v>104799</v>
      </c>
      <c r="F12" s="8">
        <f t="shared" si="0"/>
        <v>355686</v>
      </c>
      <c r="G12" s="20" t="s">
        <v>56</v>
      </c>
      <c r="H12" s="8">
        <v>188587</v>
      </c>
      <c r="I12" s="8">
        <v>167099</v>
      </c>
      <c r="J12" s="2">
        <f t="shared" si="1"/>
        <v>3.3939827670111358</v>
      </c>
      <c r="K12" s="2">
        <f t="shared" si="2"/>
        <v>76.84574121509718</v>
      </c>
      <c r="L12" s="2">
        <f t="shared" si="3"/>
        <v>112.85944260588035</v>
      </c>
    </row>
    <row r="13" spans="1:12" ht="19.5" customHeight="1" hidden="1">
      <c r="A13" s="20" t="s">
        <v>22</v>
      </c>
      <c r="B13" s="11">
        <v>4628.5714</v>
      </c>
      <c r="C13" s="8">
        <v>173</v>
      </c>
      <c r="D13" s="8">
        <v>3624</v>
      </c>
      <c r="E13" s="8">
        <v>106472</v>
      </c>
      <c r="F13" s="8">
        <f t="shared" si="0"/>
        <v>353630</v>
      </c>
      <c r="G13" s="20" t="s">
        <v>57</v>
      </c>
      <c r="H13" s="8">
        <v>187174</v>
      </c>
      <c r="I13" s="8">
        <v>166456</v>
      </c>
      <c r="J13" s="2">
        <f t="shared" si="1"/>
        <v>3.3213427004282816</v>
      </c>
      <c r="K13" s="2">
        <f t="shared" si="2"/>
        <v>76.40154368149102</v>
      </c>
      <c r="L13" s="2">
        <f t="shared" si="3"/>
        <v>112.44653241697506</v>
      </c>
    </row>
    <row r="14" spans="1:12" ht="19.5" customHeight="1" hidden="1">
      <c r="A14" s="20" t="s">
        <v>23</v>
      </c>
      <c r="B14" s="11">
        <v>4628.5714</v>
      </c>
      <c r="C14" s="8">
        <v>173</v>
      </c>
      <c r="D14" s="8">
        <v>3624</v>
      </c>
      <c r="E14" s="8">
        <v>107869</v>
      </c>
      <c r="F14" s="8">
        <f t="shared" si="0"/>
        <v>353139</v>
      </c>
      <c r="G14" s="20" t="s">
        <v>58</v>
      </c>
      <c r="H14" s="8">
        <v>186376</v>
      </c>
      <c r="I14" s="8">
        <v>166763</v>
      </c>
      <c r="J14" s="2">
        <f t="shared" si="1"/>
        <v>3.273776525229677</v>
      </c>
      <c r="K14" s="2">
        <f t="shared" si="2"/>
        <v>76.29546343392262</v>
      </c>
      <c r="L14" s="2">
        <f t="shared" si="3"/>
        <v>111.76100214076263</v>
      </c>
    </row>
    <row r="15" spans="1:12" ht="19.5" customHeight="1" hidden="1">
      <c r="A15" s="20" t="s">
        <v>24</v>
      </c>
      <c r="B15" s="11">
        <v>4628.5714</v>
      </c>
      <c r="C15" s="8">
        <v>177</v>
      </c>
      <c r="D15" s="8">
        <v>3648</v>
      </c>
      <c r="E15" s="8">
        <v>109231</v>
      </c>
      <c r="F15" s="8">
        <f t="shared" si="0"/>
        <v>352154</v>
      </c>
      <c r="G15" s="20" t="s">
        <v>59</v>
      </c>
      <c r="H15" s="8">
        <v>185554</v>
      </c>
      <c r="I15" s="8">
        <v>166600</v>
      </c>
      <c r="J15" s="2">
        <f t="shared" si="1"/>
        <v>3.223938259285368</v>
      </c>
      <c r="K15" s="2">
        <f t="shared" si="2"/>
        <v>76.08265479063367</v>
      </c>
      <c r="L15" s="2">
        <f t="shared" si="3"/>
        <v>111.37695078031213</v>
      </c>
    </row>
    <row r="16" spans="1:12" ht="19.5" customHeight="1" hidden="1">
      <c r="A16" s="20" t="s">
        <v>25</v>
      </c>
      <c r="B16" s="11">
        <v>4628.5714</v>
      </c>
      <c r="C16" s="8">
        <v>177</v>
      </c>
      <c r="D16" s="8">
        <v>3648</v>
      </c>
      <c r="E16" s="8">
        <v>110985</v>
      </c>
      <c r="F16" s="8">
        <v>351146</v>
      </c>
      <c r="G16" s="21" t="s">
        <v>60</v>
      </c>
      <c r="H16" s="8">
        <v>184682</v>
      </c>
      <c r="I16" s="8">
        <v>166464</v>
      </c>
      <c r="J16" s="2">
        <v>3.1639050322115603</v>
      </c>
      <c r="K16" s="2">
        <v>75.8648770115116</v>
      </c>
      <c r="L16" s="2">
        <v>110.944108035371</v>
      </c>
    </row>
    <row r="17" spans="1:12" ht="19.5" customHeight="1" hidden="1">
      <c r="A17" s="20" t="s">
        <v>26</v>
      </c>
      <c r="B17" s="11">
        <v>4628.5714</v>
      </c>
      <c r="C17" s="8">
        <v>177</v>
      </c>
      <c r="D17" s="8">
        <v>3648</v>
      </c>
      <c r="E17" s="8">
        <v>112948</v>
      </c>
      <c r="F17" s="8">
        <v>349149</v>
      </c>
      <c r="G17" s="21" t="s">
        <v>61</v>
      </c>
      <c r="H17" s="8">
        <v>183149</v>
      </c>
      <c r="I17" s="8">
        <v>166000</v>
      </c>
      <c r="J17" s="2">
        <v>3.0912366752842018</v>
      </c>
      <c r="K17" s="2">
        <v>75.43342639156437</v>
      </c>
      <c r="L17" s="2">
        <v>110.33072289156627</v>
      </c>
    </row>
    <row r="18" spans="1:12" ht="19.5" customHeight="1">
      <c r="A18" s="20" t="s">
        <v>27</v>
      </c>
      <c r="B18" s="23">
        <v>4628.5714</v>
      </c>
      <c r="C18" s="24">
        <v>177</v>
      </c>
      <c r="D18" s="24">
        <v>3654</v>
      </c>
      <c r="E18" s="24">
        <v>114230</v>
      </c>
      <c r="F18" s="24">
        <v>347298</v>
      </c>
      <c r="G18" s="21" t="s">
        <v>62</v>
      </c>
      <c r="H18" s="24">
        <v>181557</v>
      </c>
      <c r="I18" s="24">
        <v>165741</v>
      </c>
      <c r="J18" s="24">
        <v>3.0403396655869734</v>
      </c>
      <c r="K18" s="24">
        <v>75.03351898168839</v>
      </c>
      <c r="L18" s="24">
        <v>109.54259959816824</v>
      </c>
    </row>
    <row r="19" spans="1:12" ht="19.5" customHeight="1">
      <c r="A19" s="20" t="s">
        <v>28</v>
      </c>
      <c r="B19" s="23">
        <v>4628.5714</v>
      </c>
      <c r="C19" s="24">
        <v>177</v>
      </c>
      <c r="D19" s="24">
        <v>3655</v>
      </c>
      <c r="E19" s="24">
        <v>115378</v>
      </c>
      <c r="F19" s="24">
        <v>345303</v>
      </c>
      <c r="G19" s="21" t="s">
        <v>63</v>
      </c>
      <c r="H19" s="24">
        <v>180042</v>
      </c>
      <c r="I19" s="24">
        <v>165261</v>
      </c>
      <c r="J19" s="24">
        <v>2.9927975870616583</v>
      </c>
      <c r="K19" s="24">
        <v>74.60250046050926</v>
      </c>
      <c r="L19" s="24">
        <v>108.94403398260933</v>
      </c>
    </row>
    <row r="20" spans="1:12" ht="19.5" customHeight="1">
      <c r="A20" s="20" t="s">
        <v>29</v>
      </c>
      <c r="B20" s="23">
        <v>4628.5714</v>
      </c>
      <c r="C20" s="24">
        <v>177</v>
      </c>
      <c r="D20" s="24">
        <v>3655</v>
      </c>
      <c r="E20" s="24">
        <v>116766</v>
      </c>
      <c r="F20" s="24">
        <v>343302</v>
      </c>
      <c r="G20" s="21" t="s">
        <v>64</v>
      </c>
      <c r="H20" s="24">
        <v>178376</v>
      </c>
      <c r="I20" s="24">
        <v>164926</v>
      </c>
      <c r="J20" s="24">
        <v>2.9400852988027335</v>
      </c>
      <c r="K20" s="24">
        <v>74.17018564302585</v>
      </c>
      <c r="L20" s="24">
        <v>108.15517262287328</v>
      </c>
    </row>
    <row r="21" spans="1:12" ht="19.5" customHeight="1">
      <c r="A21" s="20" t="s">
        <v>30</v>
      </c>
      <c r="B21" s="23">
        <v>4628.5714</v>
      </c>
      <c r="C21" s="24">
        <v>177</v>
      </c>
      <c r="D21" s="24">
        <v>3655</v>
      </c>
      <c r="E21" s="24">
        <v>118433</v>
      </c>
      <c r="F21" s="24">
        <v>341433</v>
      </c>
      <c r="G21" s="21" t="s">
        <v>65</v>
      </c>
      <c r="H21" s="24">
        <v>177032</v>
      </c>
      <c r="I21" s="24">
        <v>164401</v>
      </c>
      <c r="J21" s="24">
        <v>2.8829211452888974</v>
      </c>
      <c r="K21" s="24">
        <v>73.76638934423697</v>
      </c>
      <c r="L21" s="24">
        <v>107.68304329049094</v>
      </c>
    </row>
    <row r="22" spans="1:12" ht="19.5" customHeight="1">
      <c r="A22" s="20" t="s">
        <v>31</v>
      </c>
      <c r="B22" s="23">
        <v>4628.5714</v>
      </c>
      <c r="C22" s="24">
        <v>177</v>
      </c>
      <c r="D22" s="24">
        <v>3656</v>
      </c>
      <c r="E22" s="24">
        <v>119916</v>
      </c>
      <c r="F22" s="24">
        <v>340964</v>
      </c>
      <c r="G22" s="21" t="s">
        <v>66</v>
      </c>
      <c r="H22" s="24">
        <v>176151</v>
      </c>
      <c r="I22" s="24">
        <v>164813</v>
      </c>
      <c r="J22" s="24">
        <v>2.8433570165782713</v>
      </c>
      <c r="K22" s="24">
        <v>73.66506218311767</v>
      </c>
      <c r="L22" s="24">
        <v>106.87931170478058</v>
      </c>
    </row>
    <row r="23" spans="1:12" ht="19.5" customHeight="1">
      <c r="A23" s="20" t="s">
        <v>32</v>
      </c>
      <c r="B23" s="23">
        <v>4628.5714</v>
      </c>
      <c r="C23" s="24">
        <v>177</v>
      </c>
      <c r="D23" s="24">
        <v>3656</v>
      </c>
      <c r="E23" s="24">
        <v>120903</v>
      </c>
      <c r="F23" s="24">
        <v>338805</v>
      </c>
      <c r="G23" s="21" t="s">
        <v>67</v>
      </c>
      <c r="H23" s="24">
        <v>174584</v>
      </c>
      <c r="I23" s="24">
        <v>164221</v>
      </c>
      <c r="J23" s="24">
        <v>2.802287784422223</v>
      </c>
      <c r="K23" s="24">
        <v>73.1986115629544</v>
      </c>
      <c r="L23" s="24">
        <v>106.31039879187192</v>
      </c>
    </row>
    <row r="24" spans="1:12" ht="19.5" customHeight="1">
      <c r="A24" s="20" t="s">
        <v>33</v>
      </c>
      <c r="B24" s="23">
        <v>4628.5714</v>
      </c>
      <c r="C24" s="24">
        <v>177</v>
      </c>
      <c r="D24" s="24">
        <v>3656</v>
      </c>
      <c r="E24" s="24">
        <v>121833</v>
      </c>
      <c r="F24" s="24">
        <v>336838</v>
      </c>
      <c r="G24" s="21" t="s">
        <v>68</v>
      </c>
      <c r="H24" s="24">
        <v>173205</v>
      </c>
      <c r="I24" s="24">
        <v>163633</v>
      </c>
      <c r="J24" s="24">
        <v>2.764751750346786</v>
      </c>
      <c r="K24" s="24">
        <v>72.77364242452866</v>
      </c>
      <c r="L24" s="24">
        <v>105.84967579889141</v>
      </c>
    </row>
    <row r="25" spans="1:12" ht="19.5" customHeight="1">
      <c r="A25" s="20" t="s">
        <v>34</v>
      </c>
      <c r="B25" s="23">
        <v>4628.5714</v>
      </c>
      <c r="C25" s="24">
        <v>177</v>
      </c>
      <c r="D25" s="24">
        <v>3656</v>
      </c>
      <c r="E25" s="24">
        <v>122651</v>
      </c>
      <c r="F25" s="24">
        <v>335190</v>
      </c>
      <c r="G25" s="21" t="s">
        <v>69</v>
      </c>
      <c r="H25" s="24">
        <v>172064</v>
      </c>
      <c r="I25" s="24">
        <v>163126</v>
      </c>
      <c r="J25" s="24">
        <v>2.732876209733308</v>
      </c>
      <c r="K25" s="24">
        <v>72.41759303961477</v>
      </c>
      <c r="L25" s="24">
        <v>105.4792001275088</v>
      </c>
    </row>
    <row r="26" spans="1:12" ht="19.5" customHeight="1">
      <c r="A26" s="20" t="s">
        <v>35</v>
      </c>
      <c r="B26" s="23">
        <v>4628.5714</v>
      </c>
      <c r="C26" s="24">
        <v>177</v>
      </c>
      <c r="D26" s="24">
        <v>3656</v>
      </c>
      <c r="E26" s="24">
        <v>123440</v>
      </c>
      <c r="F26" s="24">
        <v>333897</v>
      </c>
      <c r="G26" s="21" t="s">
        <v>70</v>
      </c>
      <c r="H26" s="24">
        <v>171016</v>
      </c>
      <c r="I26" s="24">
        <v>162881</v>
      </c>
      <c r="J26" s="24">
        <v>2.7049335709656512</v>
      </c>
      <c r="K26" s="24">
        <v>72.13824118603853</v>
      </c>
      <c r="L26" s="24">
        <v>104.99444379639122</v>
      </c>
    </row>
    <row r="27" spans="1:12" ht="19.5" customHeight="1">
      <c r="A27" s="20" t="s">
        <v>36</v>
      </c>
      <c r="B27" s="23">
        <f>SUM(B28:B40)</f>
        <v>4628.5714</v>
      </c>
      <c r="C27" s="24">
        <f>SUM(C28:C40)</f>
        <v>177</v>
      </c>
      <c r="D27" s="24">
        <f>SUM(D28:D40)</f>
        <v>3656</v>
      </c>
      <c r="E27" s="24">
        <f>SUM(E28:E40)</f>
        <v>124243</v>
      </c>
      <c r="F27" s="24">
        <f>IF(SUM(F28:F40)=SUM(H27:I27),SUM(F28:F40),"error")</f>
        <v>333392</v>
      </c>
      <c r="G27" s="21" t="s">
        <v>71</v>
      </c>
      <c r="H27" s="24">
        <f>SUM(H28:H40)</f>
        <v>170324</v>
      </c>
      <c r="I27" s="24">
        <f>SUM(I28:I40)</f>
        <v>163068</v>
      </c>
      <c r="J27" s="24">
        <f>SUM(F27/E27)</f>
        <v>2.683386589184099</v>
      </c>
      <c r="K27" s="24">
        <f>SUM(F27/B27)</f>
        <v>72.02913624709343</v>
      </c>
      <c r="L27" s="24">
        <f>SUM(H27/I27*100)</f>
        <v>104.4496774351804</v>
      </c>
    </row>
    <row r="28" spans="1:12" ht="19.5" customHeight="1">
      <c r="A28" s="22" t="s">
        <v>37</v>
      </c>
      <c r="B28" s="23">
        <v>29.4095</v>
      </c>
      <c r="C28" s="24">
        <v>45</v>
      </c>
      <c r="D28" s="24">
        <v>1089</v>
      </c>
      <c r="E28" s="24">
        <v>41279</v>
      </c>
      <c r="F28" s="24">
        <f aca="true" t="shared" si="4" ref="F28:F39">SUM(H28:I28)</f>
        <v>106368</v>
      </c>
      <c r="G28" s="22" t="s">
        <v>72</v>
      </c>
      <c r="H28" s="24">
        <v>51667</v>
      </c>
      <c r="I28" s="24">
        <v>54701</v>
      </c>
      <c r="J28" s="24">
        <f aca="true" t="shared" si="5" ref="J28:J39">SUM(F28/E28)</f>
        <v>2.576806608687226</v>
      </c>
      <c r="K28" s="24">
        <f>SUM(F28/B28)</f>
        <v>3616.790492867951</v>
      </c>
      <c r="L28" s="24">
        <f aca="true" t="shared" si="6" ref="L28:L39">SUM(H28/I28*100)</f>
        <v>94.4534834829345</v>
      </c>
    </row>
    <row r="29" spans="1:12" ht="19.5" customHeight="1">
      <c r="A29" s="22" t="s">
        <v>38</v>
      </c>
      <c r="B29" s="23">
        <v>120.5181</v>
      </c>
      <c r="C29" s="24">
        <v>12</v>
      </c>
      <c r="D29" s="24">
        <v>229</v>
      </c>
      <c r="E29" s="24">
        <v>4417</v>
      </c>
      <c r="F29" s="24">
        <f t="shared" si="4"/>
        <v>11237</v>
      </c>
      <c r="G29" s="22" t="s">
        <v>73</v>
      </c>
      <c r="H29" s="24">
        <v>5903</v>
      </c>
      <c r="I29" s="24">
        <v>5334</v>
      </c>
      <c r="J29" s="24">
        <f t="shared" si="5"/>
        <v>2.54403441249717</v>
      </c>
      <c r="K29" s="24">
        <f aca="true" t="shared" si="7" ref="K29:K39">SUM(F29/B29)</f>
        <v>93.23910682295855</v>
      </c>
      <c r="L29" s="24">
        <f t="shared" si="6"/>
        <v>110.66741657292837</v>
      </c>
    </row>
    <row r="30" spans="1:12" ht="19.5" customHeight="1">
      <c r="A30" s="22" t="s">
        <v>39</v>
      </c>
      <c r="B30" s="23">
        <v>252.3719</v>
      </c>
      <c r="C30" s="24">
        <v>15</v>
      </c>
      <c r="D30" s="24">
        <v>322</v>
      </c>
      <c r="E30" s="24">
        <v>8943</v>
      </c>
      <c r="F30" s="24">
        <f t="shared" si="4"/>
        <v>25396</v>
      </c>
      <c r="G30" s="22" t="s">
        <v>74</v>
      </c>
      <c r="H30" s="24">
        <v>13600</v>
      </c>
      <c r="I30" s="24">
        <v>11796</v>
      </c>
      <c r="J30" s="24">
        <f t="shared" si="5"/>
        <v>2.839762943083976</v>
      </c>
      <c r="K30" s="24">
        <f t="shared" si="7"/>
        <v>100.62926974041088</v>
      </c>
      <c r="L30" s="24">
        <f t="shared" si="6"/>
        <v>115.29331976941334</v>
      </c>
    </row>
    <row r="31" spans="1:12" ht="19.5" customHeight="1">
      <c r="A31" s="22" t="s">
        <v>40</v>
      </c>
      <c r="B31" s="23">
        <v>29.4095</v>
      </c>
      <c r="C31" s="24">
        <v>8</v>
      </c>
      <c r="D31" s="24">
        <v>224</v>
      </c>
      <c r="E31" s="24">
        <v>7539</v>
      </c>
      <c r="F31" s="24">
        <f t="shared" si="4"/>
        <v>20286</v>
      </c>
      <c r="G31" s="22" t="s">
        <v>75</v>
      </c>
      <c r="H31" s="24">
        <v>10474</v>
      </c>
      <c r="I31" s="24">
        <v>9812</v>
      </c>
      <c r="J31" s="24">
        <f t="shared" si="5"/>
        <v>2.6908077994428967</v>
      </c>
      <c r="K31" s="24">
        <f t="shared" si="7"/>
        <v>689.7771128376885</v>
      </c>
      <c r="L31" s="24">
        <f>SUM(H31/I31*100)</f>
        <v>106.74684060334285</v>
      </c>
    </row>
    <row r="32" spans="1:12" ht="19.5" customHeight="1">
      <c r="A32" s="22" t="s">
        <v>41</v>
      </c>
      <c r="B32" s="23">
        <v>65.2582</v>
      </c>
      <c r="C32" s="24">
        <v>18</v>
      </c>
      <c r="D32" s="24">
        <v>498</v>
      </c>
      <c r="E32" s="24">
        <v>31064</v>
      </c>
      <c r="F32" s="24">
        <f t="shared" si="4"/>
        <v>82577</v>
      </c>
      <c r="G32" s="22" t="s">
        <v>76</v>
      </c>
      <c r="H32" s="24">
        <v>41916</v>
      </c>
      <c r="I32" s="24">
        <v>40661</v>
      </c>
      <c r="J32" s="24">
        <f t="shared" si="5"/>
        <v>2.65828611898017</v>
      </c>
      <c r="K32" s="24">
        <f t="shared" si="7"/>
        <v>1265.388870670659</v>
      </c>
      <c r="L32" s="24">
        <f t="shared" si="6"/>
        <v>103.0864956592312</v>
      </c>
    </row>
    <row r="33" spans="1:12" ht="19.5" customHeight="1">
      <c r="A33" s="22" t="s">
        <v>42</v>
      </c>
      <c r="B33" s="23">
        <v>218.4448</v>
      </c>
      <c r="C33" s="24">
        <v>15</v>
      </c>
      <c r="D33" s="24">
        <v>271</v>
      </c>
      <c r="E33" s="24">
        <v>7016</v>
      </c>
      <c r="F33" s="24">
        <f t="shared" si="4"/>
        <v>18237</v>
      </c>
      <c r="G33" s="22" t="s">
        <v>77</v>
      </c>
      <c r="H33" s="24">
        <v>9744</v>
      </c>
      <c r="I33" s="24">
        <v>8493</v>
      </c>
      <c r="J33" s="24">
        <f t="shared" si="5"/>
        <v>2.5993443557582667</v>
      </c>
      <c r="K33" s="24">
        <f t="shared" si="7"/>
        <v>83.48562199695301</v>
      </c>
      <c r="L33" s="24">
        <f t="shared" si="6"/>
        <v>114.72977746379371</v>
      </c>
    </row>
    <row r="34" spans="1:12" ht="19.5" customHeight="1">
      <c r="A34" s="22" t="s">
        <v>43</v>
      </c>
      <c r="B34" s="23">
        <v>157.11</v>
      </c>
      <c r="C34" s="24">
        <v>14</v>
      </c>
      <c r="D34" s="24">
        <v>225</v>
      </c>
      <c r="E34" s="24">
        <v>5053</v>
      </c>
      <c r="F34" s="24">
        <f t="shared" si="4"/>
        <v>13395</v>
      </c>
      <c r="G34" s="22" t="s">
        <v>78</v>
      </c>
      <c r="H34" s="24">
        <v>7131</v>
      </c>
      <c r="I34" s="24">
        <v>6264</v>
      </c>
      <c r="J34" s="24">
        <f>SUM(F34/E34)</f>
        <v>2.6509004551751434</v>
      </c>
      <c r="K34" s="24">
        <f t="shared" si="7"/>
        <v>85.25873591751002</v>
      </c>
      <c r="L34" s="24">
        <f t="shared" si="6"/>
        <v>113.84099616858236</v>
      </c>
    </row>
    <row r="35" spans="1:12" ht="19.5" customHeight="1">
      <c r="A35" s="22" t="s">
        <v>44</v>
      </c>
      <c r="B35" s="23">
        <v>162.4332</v>
      </c>
      <c r="C35" s="24">
        <v>5</v>
      </c>
      <c r="D35" s="24">
        <v>75</v>
      </c>
      <c r="E35" s="24">
        <v>1741</v>
      </c>
      <c r="F35" s="24">
        <f t="shared" si="4"/>
        <v>4706</v>
      </c>
      <c r="G35" s="22" t="s">
        <v>79</v>
      </c>
      <c r="H35" s="24">
        <v>2604</v>
      </c>
      <c r="I35" s="24">
        <v>2102</v>
      </c>
      <c r="J35" s="24">
        <f t="shared" si="5"/>
        <v>2.7030442274554853</v>
      </c>
      <c r="K35" s="24">
        <f t="shared" si="7"/>
        <v>28.971909683488352</v>
      </c>
      <c r="L35" s="24">
        <f t="shared" si="6"/>
        <v>123.88201712654615</v>
      </c>
    </row>
    <row r="36" spans="1:12" ht="19.5" customHeight="1">
      <c r="A36" s="22" t="s">
        <v>45</v>
      </c>
      <c r="B36" s="23">
        <v>135.5862</v>
      </c>
      <c r="C36" s="24">
        <v>11</v>
      </c>
      <c r="D36" s="24">
        <v>174</v>
      </c>
      <c r="E36" s="24">
        <v>4656</v>
      </c>
      <c r="F36" s="24">
        <f t="shared" si="4"/>
        <v>12107</v>
      </c>
      <c r="G36" s="22" t="s">
        <v>80</v>
      </c>
      <c r="H36" s="24">
        <v>6509</v>
      </c>
      <c r="I36" s="24">
        <v>5598</v>
      </c>
      <c r="J36" s="24">
        <f t="shared" si="5"/>
        <v>2.6003006872852232</v>
      </c>
      <c r="K36" s="24">
        <f>SUM(F36/B36)</f>
        <v>89.29374818381223</v>
      </c>
      <c r="L36" s="24">
        <f t="shared" si="6"/>
        <v>116.27366916755983</v>
      </c>
    </row>
    <row r="37" spans="1:12" ht="19.5" customHeight="1">
      <c r="A37" s="22" t="s">
        <v>46</v>
      </c>
      <c r="B37" s="23">
        <v>176.3705</v>
      </c>
      <c r="C37" s="24">
        <v>13</v>
      </c>
      <c r="D37" s="24">
        <v>259</v>
      </c>
      <c r="E37" s="24">
        <v>3993</v>
      </c>
      <c r="F37" s="24">
        <f t="shared" si="4"/>
        <v>10849</v>
      </c>
      <c r="G37" s="22" t="s">
        <v>81</v>
      </c>
      <c r="H37" s="24">
        <v>5916</v>
      </c>
      <c r="I37" s="24">
        <v>4933</v>
      </c>
      <c r="J37" s="24">
        <f t="shared" si="5"/>
        <v>2.7170047583270724</v>
      </c>
      <c r="K37" s="24">
        <f t="shared" si="7"/>
        <v>61.51255453718167</v>
      </c>
      <c r="L37" s="24">
        <f t="shared" si="6"/>
        <v>119.92702209608757</v>
      </c>
    </row>
    <row r="38" spans="1:12" ht="19.5" customHeight="1">
      <c r="A38" s="22" t="s">
        <v>47</v>
      </c>
      <c r="B38" s="23">
        <v>1641.8555</v>
      </c>
      <c r="C38" s="24">
        <v>9</v>
      </c>
      <c r="D38" s="24">
        <v>128</v>
      </c>
      <c r="E38" s="24">
        <v>4775</v>
      </c>
      <c r="F38" s="24">
        <f t="shared" si="4"/>
        <v>15494</v>
      </c>
      <c r="G38" s="22" t="s">
        <v>82</v>
      </c>
      <c r="H38" s="24">
        <v>8011</v>
      </c>
      <c r="I38" s="24">
        <v>7483</v>
      </c>
      <c r="J38" s="24">
        <f t="shared" si="5"/>
        <v>3.2448167539267017</v>
      </c>
      <c r="K38" s="24">
        <f t="shared" si="7"/>
        <v>9.436884061965259</v>
      </c>
      <c r="L38" s="24">
        <f t="shared" si="6"/>
        <v>107.05599358546039</v>
      </c>
    </row>
    <row r="39" spans="1:12" ht="19.5" customHeight="1">
      <c r="A39" s="22" t="s">
        <v>48</v>
      </c>
      <c r="B39" s="23">
        <v>618.491</v>
      </c>
      <c r="C39" s="24">
        <v>6</v>
      </c>
      <c r="D39" s="24">
        <v>56</v>
      </c>
      <c r="E39" s="24">
        <v>2089</v>
      </c>
      <c r="F39" s="24">
        <f t="shared" si="4"/>
        <v>6530</v>
      </c>
      <c r="G39" s="22" t="s">
        <v>83</v>
      </c>
      <c r="H39" s="24">
        <v>3446</v>
      </c>
      <c r="I39" s="24">
        <v>3084</v>
      </c>
      <c r="J39" s="24">
        <f t="shared" si="5"/>
        <v>3.125897558640498</v>
      </c>
      <c r="K39" s="24">
        <f t="shared" si="7"/>
        <v>10.557954764095193</v>
      </c>
      <c r="L39" s="24">
        <f t="shared" si="6"/>
        <v>111.73800259403373</v>
      </c>
    </row>
    <row r="40" spans="1:12" s="2" customFormat="1" ht="19.5" customHeight="1">
      <c r="A40" s="22" t="s">
        <v>49</v>
      </c>
      <c r="B40" s="23">
        <v>1021.313</v>
      </c>
      <c r="C40" s="24">
        <v>6</v>
      </c>
      <c r="D40" s="24">
        <v>106</v>
      </c>
      <c r="E40" s="24">
        <v>1678</v>
      </c>
      <c r="F40" s="24">
        <f>SUM(H40:I40)</f>
        <v>6210</v>
      </c>
      <c r="G40" s="22" t="s">
        <v>84</v>
      </c>
      <c r="H40" s="24">
        <v>3403</v>
      </c>
      <c r="I40" s="24">
        <v>2807</v>
      </c>
      <c r="J40" s="24">
        <f>SUM(F40/E40)</f>
        <v>3.700834326579261</v>
      </c>
      <c r="K40" s="24">
        <f>SUM(F40/B40)</f>
        <v>6.080408258780609</v>
      </c>
      <c r="L40" s="24">
        <f>SUM(H40/I40*100)</f>
        <v>121.2326327039544</v>
      </c>
    </row>
    <row r="41" spans="1:12" s="2" customFormat="1" ht="19.5" customHeight="1">
      <c r="A41" s="22"/>
      <c r="B41" s="23"/>
      <c r="C41" s="24"/>
      <c r="D41" s="24"/>
      <c r="E41" s="24"/>
      <c r="F41" s="24"/>
      <c r="G41" s="22"/>
      <c r="H41" s="24"/>
      <c r="I41" s="24"/>
      <c r="J41" s="24"/>
      <c r="K41" s="24"/>
      <c r="L41" s="24"/>
    </row>
    <row r="42" spans="1:12" s="2" customFormat="1" ht="19.5" customHeight="1">
      <c r="A42" s="22"/>
      <c r="B42" s="23"/>
      <c r="C42" s="24"/>
      <c r="D42" s="24"/>
      <c r="E42" s="24"/>
      <c r="F42" s="24"/>
      <c r="G42" s="22"/>
      <c r="H42" s="24"/>
      <c r="I42" s="24"/>
      <c r="J42" s="24"/>
      <c r="K42" s="24"/>
      <c r="L42" s="24"/>
    </row>
    <row r="43" spans="1:9" s="2" customFormat="1" ht="27" customHeight="1">
      <c r="A43" s="25"/>
      <c r="B43" s="11"/>
      <c r="C43" s="8"/>
      <c r="D43" s="8"/>
      <c r="E43" s="8"/>
      <c r="F43" s="8"/>
      <c r="G43" s="25"/>
      <c r="H43" s="8"/>
      <c r="I43" s="8"/>
    </row>
    <row r="44" spans="1:12" ht="21" customHeight="1" thickBot="1">
      <c r="A44" s="26"/>
      <c r="B44" s="9"/>
      <c r="C44" s="10"/>
      <c r="D44" s="10"/>
      <c r="E44" s="10"/>
      <c r="F44" s="10"/>
      <c r="G44" s="26"/>
      <c r="H44" s="10"/>
      <c r="I44" s="10"/>
      <c r="J44" s="3"/>
      <c r="K44" s="3"/>
      <c r="L44" s="3"/>
    </row>
    <row r="45" spans="1:10" ht="11.25" customHeight="1">
      <c r="A45" s="7" t="s">
        <v>50</v>
      </c>
      <c r="G45" s="7" t="s">
        <v>85</v>
      </c>
      <c r="J45" s="2"/>
    </row>
    <row r="46" spans="1:7" ht="12.75" customHeight="1">
      <c r="A46" s="27" t="s">
        <v>2</v>
      </c>
      <c r="G46" s="27" t="s">
        <v>2</v>
      </c>
    </row>
    <row r="48" ht="19.5" customHeight="1" hidden="1"/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</sheetData>
  <mergeCells count="16">
    <mergeCell ref="A3:F3"/>
    <mergeCell ref="A5:A7"/>
    <mergeCell ref="B5:B7"/>
    <mergeCell ref="E6:E7"/>
    <mergeCell ref="C5:C7"/>
    <mergeCell ref="D5:D7"/>
    <mergeCell ref="A2:F2"/>
    <mergeCell ref="J5:J7"/>
    <mergeCell ref="G5:G7"/>
    <mergeCell ref="H5:I5"/>
    <mergeCell ref="E5:F5"/>
    <mergeCell ref="H6:I6"/>
    <mergeCell ref="G3:L3"/>
    <mergeCell ref="G2:L2"/>
    <mergeCell ref="K5:K7"/>
    <mergeCell ref="L5:L7"/>
  </mergeCells>
  <printOptions/>
  <pageMargins left="0.5905511811023623" right="1.299212598425197" top="0.27" bottom="0.39" header="0.2" footer="0.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2015-09-17T08:56:54Z</cp:lastPrinted>
  <dcterms:created xsi:type="dcterms:W3CDTF">2005-11-16T06:01:13Z</dcterms:created>
  <dcterms:modified xsi:type="dcterms:W3CDTF">2015-09-17T08:57:11Z</dcterms:modified>
  <cp:category/>
  <cp:version/>
  <cp:contentType/>
  <cp:contentStatus/>
</cp:coreProperties>
</file>