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2-12-1" sheetId="1" r:id="rId1"/>
    <sheet name="2-12-2" sheetId="2" r:id="rId2"/>
  </sheets>
  <definedNames>
    <definedName name="_xlnm.Print_Area" localSheetId="0">'2-12-1'!$A$1:$I$48</definedName>
  </definedNames>
  <calcPr fullCalcOnLoad="1"/>
</workbook>
</file>

<file path=xl/sharedStrings.xml><?xml version="1.0" encoding="utf-8"?>
<sst xmlns="http://schemas.openxmlformats.org/spreadsheetml/2006/main" count="185" uniqueCount="54">
  <si>
    <t>單位：人</t>
  </si>
  <si>
    <t>合計</t>
  </si>
  <si>
    <t>平地</t>
  </si>
  <si>
    <t>山地</t>
  </si>
  <si>
    <t>Total</t>
  </si>
  <si>
    <t>Aborigines in Plains</t>
  </si>
  <si>
    <t>Aborigines in Mountains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</si>
  <si>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</si>
  <si>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>總計</t>
    </r>
    <r>
      <rPr>
        <sz val="9"/>
        <rFont val="Times New Roman"/>
        <family val="1"/>
      </rPr>
      <t xml:space="preserve"> Grand Total</t>
    </r>
  </si>
  <si>
    <r>
      <t>備註：本表</t>
    </r>
    <r>
      <rPr>
        <sz val="9"/>
        <rFont val="Times New Roman"/>
        <family val="1"/>
      </rPr>
      <t>90-93</t>
    </r>
    <r>
      <rPr>
        <sz val="9"/>
        <rFont val="細明體"/>
        <family val="3"/>
      </rPr>
      <t>年資料原民會資料與戶役政系統產生之原住民總人口數尚有歧異，此期間</t>
    </r>
    <r>
      <rPr>
        <sz val="9"/>
        <rFont val="Times New Roman"/>
        <family val="1"/>
      </rPr>
      <t>(90-93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之資料暫
</t>
    </r>
    <r>
      <rPr>
        <sz val="9"/>
        <rFont val="Times New Roman"/>
        <family val="1"/>
      </rPr>
      <t xml:space="preserve">            </t>
    </r>
    <r>
      <rPr>
        <sz val="9"/>
        <rFont val="細明體"/>
        <family val="3"/>
      </rPr>
      <t>不刊印。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</si>
  <si>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</si>
  <si>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離婚
</t>
    </r>
    <r>
      <rPr>
        <sz val="9"/>
        <rFont val="Times New Roman"/>
        <family val="1"/>
      </rPr>
      <t>Divorced</t>
    </r>
  </si>
  <si>
    <r>
      <t xml:space="preserve">喪偶
</t>
    </r>
    <r>
      <rPr>
        <sz val="9"/>
        <rFont val="Times New Roman"/>
        <family val="1"/>
      </rPr>
      <t>Widowed</t>
    </r>
  </si>
  <si>
    <r>
      <t xml:space="preserve">性別
</t>
    </r>
    <r>
      <rPr>
        <sz val="9"/>
        <rFont val="Times New Roman"/>
        <family val="1"/>
      </rPr>
      <t>Sex</t>
    </r>
  </si>
  <si>
    <r>
      <t xml:space="preserve">原住民身分別
</t>
    </r>
    <r>
      <rPr>
        <sz val="9"/>
        <rFont val="Times New Roman"/>
        <family val="1"/>
      </rPr>
      <t>Indigene by Status</t>
    </r>
  </si>
  <si>
    <r>
      <t xml:space="preserve">未婚
</t>
    </r>
    <r>
      <rPr>
        <sz val="9"/>
        <rFont val="Times New Roman"/>
        <family val="1"/>
      </rPr>
      <t>Unmarried</t>
    </r>
  </si>
  <si>
    <r>
      <t xml:space="preserve">有偶
</t>
    </r>
    <r>
      <rPr>
        <sz val="9"/>
        <rFont val="Times New Roman"/>
        <family val="1"/>
      </rPr>
      <t>Currently Married</t>
    </r>
  </si>
  <si>
    <t>合計</t>
  </si>
  <si>
    <t>平地</t>
  </si>
  <si>
    <t>山地</t>
  </si>
  <si>
    <t>合計</t>
  </si>
  <si>
    <t>平地</t>
  </si>
  <si>
    <t>山地</t>
  </si>
  <si>
    <t>合計</t>
  </si>
  <si>
    <t>平地</t>
  </si>
  <si>
    <t>山地</t>
  </si>
  <si>
    <r>
      <t xml:space="preserve">男
</t>
    </r>
    <r>
      <rPr>
        <sz val="9"/>
        <rFont val="Times New Roman"/>
        <family val="1"/>
      </rPr>
      <t>Man</t>
    </r>
  </si>
  <si>
    <r>
      <t xml:space="preserve">女
</t>
    </r>
    <r>
      <rPr>
        <sz val="9"/>
        <rFont val="Times New Roman"/>
        <family val="1"/>
      </rPr>
      <t>Woman</t>
    </r>
  </si>
  <si>
    <r>
      <t xml:space="preserve">男
</t>
    </r>
    <r>
      <rPr>
        <sz val="9"/>
        <rFont val="Times New Roman"/>
        <family val="1"/>
      </rPr>
      <t>Man</t>
    </r>
  </si>
  <si>
    <r>
      <t>Table 2-12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 xml:space="preserve">The Resident Aborigines by Marital Status </t>
    </r>
  </si>
  <si>
    <t>人口  67</t>
  </si>
  <si>
    <r>
      <t xml:space="preserve">未婚
</t>
    </r>
    <r>
      <rPr>
        <sz val="9"/>
        <rFont val="Times New Roman"/>
        <family val="1"/>
      </rPr>
      <t>Single</t>
    </r>
  </si>
  <si>
    <t>合計</t>
  </si>
  <si>
    <t>平地</t>
  </si>
  <si>
    <t>山地</t>
  </si>
  <si>
    <t>合計</t>
  </si>
  <si>
    <t>平地</t>
  </si>
  <si>
    <t>山地</t>
  </si>
  <si>
    <t>年底別
End of Year</t>
  </si>
  <si>
    <t>九十四年底
End of 2005</t>
  </si>
  <si>
    <t>九十五年底
End of 2006</t>
  </si>
  <si>
    <t>九十六年底
End of 2007</t>
  </si>
  <si>
    <t>九十七年底
End of 2008</t>
  </si>
  <si>
    <t>九十八年底
End of 2009</t>
  </si>
  <si>
    <t>資料來源：本府民政處  1222-02-05-2</t>
  </si>
  <si>
    <t>年底別
End of Year</t>
  </si>
  <si>
    <t>九十九年底
End of 2010</t>
  </si>
  <si>
    <t>一○○年底
End of 2011</t>
  </si>
  <si>
    <t>一○一年底
End of 2012</t>
  </si>
  <si>
    <t>一○二年底
End of 2013</t>
  </si>
  <si>
    <t>一○三年底
End of 2014</t>
  </si>
  <si>
    <t>Source：Prepared according to Form 1222-02-05-2 by Civil Affairs Department.</t>
  </si>
  <si>
    <r>
      <t xml:space="preserve">表 2－12、現住原住民婚姻狀況
</t>
    </r>
  </si>
  <si>
    <t>人口  66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</si>
</sst>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_-"/>
    <numFmt numFmtId="185" formatCode="#,##0_);[Red]\(#,##0\)"/>
    <numFmt numFmtId="186" formatCode="#,##0_ "/>
    <numFmt numFmtId="187" formatCode="0_ "/>
    <numFmt numFmtId="188" formatCode="#,##0;\ #,##0;_-* &quot;-&quot;"/>
    <numFmt numFmtId="189" formatCode="[=0]\-;General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15" applyFont="1">
      <alignment vertical="center"/>
      <protection/>
    </xf>
    <xf numFmtId="0" fontId="10" fillId="0" borderId="0" xfId="15">
      <alignment vertical="center"/>
      <protection/>
    </xf>
    <xf numFmtId="0" fontId="0" fillId="0" borderId="0" xfId="15" applyFont="1" applyBorder="1">
      <alignment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41" fontId="11" fillId="0" borderId="1" xfId="18" applyFont="1" applyFill="1" applyBorder="1" applyAlignment="1">
      <alignment horizontal="center" vertical="center" wrapText="1"/>
    </xf>
    <xf numFmtId="41" fontId="11" fillId="0" borderId="0" xfId="18" applyFont="1" applyFill="1" applyBorder="1" applyAlignment="1">
      <alignment horizontal="center" vertical="center" wrapText="1"/>
    </xf>
    <xf numFmtId="0" fontId="6" fillId="0" borderId="0" xfId="15" applyFont="1" applyAlignment="1">
      <alignment horizontal="left" vertical="center"/>
      <protection/>
    </xf>
    <xf numFmtId="0" fontId="6" fillId="0" borderId="0" xfId="15" applyFont="1" applyBorder="1" applyAlignment="1">
      <alignment horizontal="left" vertical="center"/>
      <protection/>
    </xf>
    <xf numFmtId="0" fontId="0" fillId="0" borderId="0" xfId="15" applyFont="1" applyBorder="1" applyAlignment="1">
      <alignment horizontal="right" vertical="center"/>
      <protection/>
    </xf>
    <xf numFmtId="0" fontId="6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41" fontId="11" fillId="0" borderId="3" xfId="18" applyFont="1" applyFill="1" applyBorder="1" applyAlignment="1">
      <alignment horizontal="center" vertical="center" wrapText="1"/>
    </xf>
    <xf numFmtId="0" fontId="0" fillId="0" borderId="4" xfId="15" applyFont="1" applyFill="1" applyBorder="1" applyAlignment="1">
      <alignment horizontal="left" vertical="center"/>
      <protection/>
    </xf>
    <xf numFmtId="0" fontId="0" fillId="0" borderId="4" xfId="15" applyFont="1" applyBorder="1" applyAlignment="1">
      <alignment horizontal="left" vertical="center"/>
      <protection/>
    </xf>
    <xf numFmtId="0" fontId="0" fillId="0" borderId="5" xfId="15" applyFont="1" applyBorder="1" applyAlignment="1">
      <alignment horizontal="left" vertical="center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5" fillId="0" borderId="6" xfId="15" applyFont="1" applyFill="1" applyBorder="1" applyAlignment="1">
      <alignment horizontal="center" vertical="center"/>
      <protection/>
    </xf>
    <xf numFmtId="0" fontId="0" fillId="0" borderId="5" xfId="15" applyFont="1" applyFill="1" applyBorder="1" applyAlignment="1">
      <alignment horizontal="left" vertical="center"/>
      <protection/>
    </xf>
    <xf numFmtId="41" fontId="11" fillId="0" borderId="6" xfId="18" applyFont="1" applyFill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left" vertical="center"/>
      <protection/>
    </xf>
    <xf numFmtId="0" fontId="10" fillId="0" borderId="0" xfId="15" applyBorder="1">
      <alignment vertical="center"/>
      <protection/>
    </xf>
    <xf numFmtId="0" fontId="6" fillId="0" borderId="0" xfId="15" applyFont="1" applyAlignment="1">
      <alignment horizontal="right" vertical="center"/>
      <protection/>
    </xf>
    <xf numFmtId="0" fontId="6" fillId="0" borderId="7" xfId="15" applyFont="1" applyBorder="1" applyAlignment="1">
      <alignment horizontal="center" vertical="center" wrapText="1"/>
      <protection/>
    </xf>
    <xf numFmtId="0" fontId="6" fillId="0" borderId="8" xfId="15" applyFont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6" fillId="0" borderId="6" xfId="15" applyFont="1" applyBorder="1" applyAlignment="1">
      <alignment horizontal="center" vertical="center"/>
      <protection/>
    </xf>
    <xf numFmtId="41" fontId="0" fillId="2" borderId="10" xfId="18" applyNumberFormat="1" applyFont="1" applyFill="1" applyBorder="1" applyAlignment="1">
      <alignment horizontal="right" vertical="center" wrapText="1"/>
    </xf>
    <xf numFmtId="41" fontId="0" fillId="2" borderId="11" xfId="18" applyNumberFormat="1" applyFont="1" applyFill="1" applyBorder="1" applyAlignment="1">
      <alignment horizontal="right" vertical="center" wrapText="1"/>
    </xf>
    <xf numFmtId="41" fontId="0" fillId="0" borderId="1" xfId="18" applyNumberFormat="1" applyFont="1" applyFill="1" applyBorder="1" applyAlignment="1">
      <alignment horizontal="right" vertical="center" wrapText="1"/>
    </xf>
    <xf numFmtId="41" fontId="0" fillId="0" borderId="0" xfId="18" applyNumberFormat="1" applyFont="1" applyFill="1" applyBorder="1" applyAlignment="1">
      <alignment horizontal="right" vertical="center" wrapText="1"/>
    </xf>
    <xf numFmtId="41" fontId="0" fillId="0" borderId="1" xfId="18" applyNumberFormat="1" applyFont="1" applyBorder="1" applyAlignment="1">
      <alignment horizontal="right" vertical="center" wrapText="1"/>
    </xf>
    <xf numFmtId="41" fontId="0" fillId="0" borderId="0" xfId="18" applyNumberFormat="1" applyFont="1" applyBorder="1" applyAlignment="1">
      <alignment horizontal="right" vertical="center" wrapText="1"/>
    </xf>
    <xf numFmtId="41" fontId="0" fillId="2" borderId="1" xfId="18" applyNumberFormat="1" applyFont="1" applyFill="1" applyBorder="1" applyAlignment="1">
      <alignment horizontal="right" vertical="center" wrapText="1"/>
    </xf>
    <xf numFmtId="41" fontId="0" fillId="2" borderId="0" xfId="18" applyNumberFormat="1" applyFont="1" applyFill="1" applyBorder="1" applyAlignment="1">
      <alignment horizontal="right" vertical="center" wrapText="1"/>
    </xf>
    <xf numFmtId="41" fontId="0" fillId="0" borderId="3" xfId="18" applyNumberFormat="1" applyFont="1" applyFill="1" applyBorder="1" applyAlignment="1">
      <alignment horizontal="right" vertical="center" wrapText="1"/>
    </xf>
    <xf numFmtId="41" fontId="0" fillId="0" borderId="6" xfId="18" applyNumberFormat="1" applyFont="1" applyBorder="1" applyAlignment="1">
      <alignment horizontal="right" vertical="center" wrapText="1"/>
    </xf>
    <xf numFmtId="41" fontId="11" fillId="2" borderId="10" xfId="18" applyNumberFormat="1" applyFont="1" applyFill="1" applyBorder="1" applyAlignment="1">
      <alignment horizontal="right" vertical="center" wrapText="1"/>
    </xf>
    <xf numFmtId="41" fontId="11" fillId="2" borderId="11" xfId="18" applyNumberFormat="1" applyFont="1" applyFill="1" applyBorder="1" applyAlignment="1">
      <alignment horizontal="right" vertical="center" wrapText="1"/>
    </xf>
    <xf numFmtId="41" fontId="11" fillId="0" borderId="1" xfId="18" applyNumberFormat="1" applyFont="1" applyFill="1" applyBorder="1" applyAlignment="1">
      <alignment horizontal="right" vertical="center" wrapText="1"/>
    </xf>
    <xf numFmtId="41" fontId="11" fillId="0" borderId="0" xfId="18" applyNumberFormat="1" applyFont="1" applyFill="1" applyBorder="1" applyAlignment="1">
      <alignment horizontal="right" vertical="center" wrapText="1"/>
    </xf>
    <xf numFmtId="41" fontId="11" fillId="0" borderId="1" xfId="18" applyNumberFormat="1" applyFont="1" applyBorder="1" applyAlignment="1">
      <alignment horizontal="right" vertical="center" wrapText="1"/>
    </xf>
    <xf numFmtId="41" fontId="11" fillId="0" borderId="0" xfId="18" applyNumberFormat="1" applyFont="1" applyBorder="1" applyAlignment="1">
      <alignment horizontal="right" vertical="center" wrapText="1"/>
    </xf>
    <xf numFmtId="0" fontId="6" fillId="0" borderId="0" xfId="15" applyFont="1">
      <alignment vertical="center"/>
      <protection/>
    </xf>
    <xf numFmtId="0" fontId="10" fillId="0" borderId="0" xfId="15" applyFont="1">
      <alignment vertical="center"/>
      <protection/>
    </xf>
    <xf numFmtId="0" fontId="6" fillId="0" borderId="2" xfId="0" applyFont="1" applyBorder="1" applyAlignment="1">
      <alignment/>
    </xf>
    <xf numFmtId="0" fontId="6" fillId="0" borderId="0" xfId="15" applyFont="1" applyBorder="1" applyAlignment="1">
      <alignment horizontal="center" vertical="center" wrapText="1"/>
      <protection/>
    </xf>
    <xf numFmtId="0" fontId="6" fillId="2" borderId="0" xfId="15" applyFont="1" applyFill="1" applyBorder="1" applyAlignment="1">
      <alignment horizontal="center" vertical="center" wrapText="1"/>
      <protection/>
    </xf>
    <xf numFmtId="0" fontId="6" fillId="2" borderId="4" xfId="15" applyFont="1" applyFill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6" fillId="2" borderId="11" xfId="15" applyFont="1" applyFill="1" applyBorder="1" applyAlignment="1">
      <alignment horizontal="center" vertical="center" wrapText="1"/>
      <protection/>
    </xf>
    <xf numFmtId="0" fontId="6" fillId="2" borderId="12" xfId="15" applyFont="1" applyFill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7" xfId="15" applyFont="1" applyBorder="1" applyAlignment="1">
      <alignment horizontal="center" vertical="center" wrapText="1"/>
      <protection/>
    </xf>
    <xf numFmtId="0" fontId="13" fillId="0" borderId="0" xfId="15" applyFont="1" applyBorder="1" applyAlignment="1">
      <alignment horizontal="center" vertical="center" wrapText="1"/>
      <protection/>
    </xf>
    <xf numFmtId="0" fontId="13" fillId="0" borderId="0" xfId="15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6" xfId="15" applyFont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6" fillId="0" borderId="6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6" fillId="0" borderId="4" xfId="15" applyFont="1" applyFill="1" applyBorder="1" applyAlignment="1">
      <alignment horizontal="center" vertical="center" wrapText="1"/>
      <protection/>
    </xf>
    <xf numFmtId="0" fontId="14" fillId="0" borderId="0" xfId="15" applyFont="1" applyBorder="1" applyAlignment="1">
      <alignment horizontal="center" vertical="center" wrapText="1"/>
      <protection/>
    </xf>
  </cellXfs>
  <cellStyles count="10">
    <cellStyle name="Normal" xfId="0"/>
    <cellStyle name="一般_Book2" xfId="15"/>
    <cellStyle name="Comma" xfId="16"/>
    <cellStyle name="Comma [0]" xfId="17"/>
    <cellStyle name="千分位[0]_Book2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workbookViewId="0" topLeftCell="A1">
      <selection activeCell="A1" sqref="A1:IV1"/>
    </sheetView>
  </sheetViews>
  <sheetFormatPr defaultColWidth="9.33203125" defaultRowHeight="12"/>
  <cols>
    <col min="1" max="1" width="11.5" style="47" customWidth="1"/>
    <col min="2" max="2" width="7.83203125" style="3" customWidth="1"/>
    <col min="3" max="3" width="7.16015625" style="3" customWidth="1"/>
    <col min="4" max="4" width="21.66015625" style="3" customWidth="1"/>
    <col min="5" max="5" width="11.33203125" style="3" customWidth="1"/>
    <col min="6" max="8" width="10.16015625" style="3" customWidth="1"/>
    <col min="9" max="9" width="9.83203125" style="3" customWidth="1"/>
    <col min="10" max="10" width="10.83203125" style="3" customWidth="1"/>
    <col min="11" max="16384" width="12" style="3" customWidth="1"/>
  </cols>
  <sheetData>
    <row r="1" spans="1:9" s="46" customFormat="1" ht="11.25" customHeight="1">
      <c r="A1" s="46" t="s">
        <v>53</v>
      </c>
      <c r="I1" s="23"/>
    </row>
    <row r="2" spans="1:9" ht="33.75" customHeight="1">
      <c r="A2" s="57" t="s">
        <v>52</v>
      </c>
      <c r="B2" s="58"/>
      <c r="C2" s="58"/>
      <c r="D2" s="58"/>
      <c r="E2" s="58"/>
      <c r="F2" s="58"/>
      <c r="G2" s="58"/>
      <c r="H2" s="58"/>
      <c r="I2" s="58"/>
    </row>
    <row r="3" spans="1:9" s="2" customFormat="1" ht="12.75" customHeight="1" thickBot="1">
      <c r="A3" s="9" t="s">
        <v>0</v>
      </c>
      <c r="B3" s="4"/>
      <c r="C3" s="4"/>
      <c r="D3" s="4"/>
      <c r="E3" s="4"/>
      <c r="F3" s="4"/>
      <c r="G3" s="4"/>
      <c r="H3" s="4"/>
      <c r="I3" s="10"/>
    </row>
    <row r="4" spans="1:9" ht="36.75" customHeight="1">
      <c r="A4" s="24" t="s">
        <v>38</v>
      </c>
      <c r="B4" s="25" t="s">
        <v>13</v>
      </c>
      <c r="C4" s="55" t="s">
        <v>14</v>
      </c>
      <c r="D4" s="56"/>
      <c r="E4" s="25" t="s">
        <v>10</v>
      </c>
      <c r="F4" s="25" t="s">
        <v>15</v>
      </c>
      <c r="G4" s="25" t="s">
        <v>16</v>
      </c>
      <c r="H4" s="25" t="s">
        <v>11</v>
      </c>
      <c r="I4" s="26" t="s">
        <v>12</v>
      </c>
    </row>
    <row r="5" spans="1:9" ht="16.5" customHeight="1">
      <c r="A5" s="52" t="s">
        <v>39</v>
      </c>
      <c r="B5" s="53" t="s">
        <v>8</v>
      </c>
      <c r="C5" s="53"/>
      <c r="D5" s="54"/>
      <c r="E5" s="30">
        <f>IF(SUM(E6,E9)=SUM(F5:I5),SUM(F5:I5),"error")</f>
        <v>88831</v>
      </c>
      <c r="F5" s="31">
        <f>SUM(F6,F9)</f>
        <v>44243</v>
      </c>
      <c r="G5" s="31">
        <f>SUM(G6,G9)</f>
        <v>31534</v>
      </c>
      <c r="H5" s="31">
        <f>SUM(H6,H9)</f>
        <v>6831</v>
      </c>
      <c r="I5" s="31">
        <f>SUM(I6,I9)</f>
        <v>6223</v>
      </c>
    </row>
    <row r="6" spans="1:9" ht="16.5" customHeight="1">
      <c r="A6" s="49"/>
      <c r="B6" s="49" t="s">
        <v>28</v>
      </c>
      <c r="C6" s="27" t="s">
        <v>1</v>
      </c>
      <c r="D6" s="14" t="s">
        <v>4</v>
      </c>
      <c r="E6" s="32">
        <f>SUM(E7:E8)</f>
        <v>45739</v>
      </c>
      <c r="F6" s="33">
        <f>SUM(F7:F8)</f>
        <v>25721</v>
      </c>
      <c r="G6" s="33">
        <f>SUM(G7:G8)</f>
        <v>15709</v>
      </c>
      <c r="H6" s="33">
        <f>SUM(H7:H8)</f>
        <v>3255</v>
      </c>
      <c r="I6" s="33">
        <f>SUM(I7:I8)</f>
        <v>1054</v>
      </c>
    </row>
    <row r="7" spans="1:9" ht="16.5" customHeight="1">
      <c r="A7" s="49"/>
      <c r="B7" s="49"/>
      <c r="C7" s="28" t="s">
        <v>2</v>
      </c>
      <c r="D7" s="15" t="s">
        <v>5</v>
      </c>
      <c r="E7" s="34">
        <f>SUM(F7:I7)</f>
        <v>28666</v>
      </c>
      <c r="F7" s="35">
        <v>15655</v>
      </c>
      <c r="G7" s="35">
        <v>10234</v>
      </c>
      <c r="H7" s="35">
        <v>2121</v>
      </c>
      <c r="I7" s="35">
        <v>656</v>
      </c>
    </row>
    <row r="8" spans="1:9" ht="16.5" customHeight="1">
      <c r="A8" s="49"/>
      <c r="B8" s="49"/>
      <c r="C8" s="28" t="s">
        <v>3</v>
      </c>
      <c r="D8" s="15" t="s">
        <v>6</v>
      </c>
      <c r="E8" s="34">
        <f>SUM(F8:I8)</f>
        <v>17073</v>
      </c>
      <c r="F8" s="35">
        <v>10066</v>
      </c>
      <c r="G8" s="35">
        <v>5475</v>
      </c>
      <c r="H8" s="35">
        <v>1134</v>
      </c>
      <c r="I8" s="35">
        <v>398</v>
      </c>
    </row>
    <row r="9" spans="1:9" ht="16.5" customHeight="1">
      <c r="A9" s="49"/>
      <c r="B9" s="49" t="s">
        <v>27</v>
      </c>
      <c r="C9" s="27" t="s">
        <v>1</v>
      </c>
      <c r="D9" s="14" t="s">
        <v>4</v>
      </c>
      <c r="E9" s="32">
        <f>SUM(E10:E11)</f>
        <v>43092</v>
      </c>
      <c r="F9" s="33">
        <v>18522</v>
      </c>
      <c r="G9" s="33">
        <v>15825</v>
      </c>
      <c r="H9" s="33">
        <v>3576</v>
      </c>
      <c r="I9" s="33">
        <v>5169</v>
      </c>
    </row>
    <row r="10" spans="1:9" ht="16.5" customHeight="1">
      <c r="A10" s="49"/>
      <c r="B10" s="49"/>
      <c r="C10" s="28" t="s">
        <v>2</v>
      </c>
      <c r="D10" s="15" t="s">
        <v>5</v>
      </c>
      <c r="E10" s="34">
        <f>SUM(F10:I10)</f>
        <v>26589</v>
      </c>
      <c r="F10" s="35">
        <v>11006</v>
      </c>
      <c r="G10" s="35">
        <v>9942</v>
      </c>
      <c r="H10" s="35">
        <v>2320</v>
      </c>
      <c r="I10" s="35">
        <v>3321</v>
      </c>
    </row>
    <row r="11" spans="1:9" ht="16.5" customHeight="1">
      <c r="A11" s="49"/>
      <c r="B11" s="49"/>
      <c r="C11" s="28" t="s">
        <v>3</v>
      </c>
      <c r="D11" s="15" t="s">
        <v>6</v>
      </c>
      <c r="E11" s="34">
        <f>SUM(F11:I11)</f>
        <v>16503</v>
      </c>
      <c r="F11" s="35">
        <v>7516</v>
      </c>
      <c r="G11" s="35">
        <v>5883</v>
      </c>
      <c r="H11" s="35">
        <v>1256</v>
      </c>
      <c r="I11" s="35">
        <v>1848</v>
      </c>
    </row>
    <row r="12" spans="1:9" ht="16.5" customHeight="1">
      <c r="A12" s="49" t="s">
        <v>40</v>
      </c>
      <c r="B12" s="50" t="s">
        <v>8</v>
      </c>
      <c r="C12" s="50"/>
      <c r="D12" s="51"/>
      <c r="E12" s="36">
        <f>IF(SUM(E13,E16)=SUM(F12:I12),SUM(F12:I12),"error")</f>
        <v>89126</v>
      </c>
      <c r="F12" s="37">
        <f>SUM(F13,F16)</f>
        <v>44367</v>
      </c>
      <c r="G12" s="37">
        <f>SUM(G13,G16)</f>
        <v>31157</v>
      </c>
      <c r="H12" s="37">
        <f>SUM(H13,H16)</f>
        <v>7268</v>
      </c>
      <c r="I12" s="37">
        <f>SUM(I13,I16)</f>
        <v>6334</v>
      </c>
    </row>
    <row r="13" spans="1:9" ht="16.5" customHeight="1">
      <c r="A13" s="49"/>
      <c r="B13" s="49" t="s">
        <v>28</v>
      </c>
      <c r="C13" s="27" t="s">
        <v>17</v>
      </c>
      <c r="D13" s="14" t="s">
        <v>4</v>
      </c>
      <c r="E13" s="32">
        <f>SUM(E14:E15)</f>
        <v>45767</v>
      </c>
      <c r="F13" s="33">
        <f>SUM(F14:F15)</f>
        <v>25745</v>
      </c>
      <c r="G13" s="33">
        <f>SUM(G14:G15)</f>
        <v>15525</v>
      </c>
      <c r="H13" s="33">
        <f>SUM(H14:H15)</f>
        <v>3442</v>
      </c>
      <c r="I13" s="33">
        <f>SUM(I14:I15)</f>
        <v>1055</v>
      </c>
    </row>
    <row r="14" spans="1:9" ht="16.5" customHeight="1">
      <c r="A14" s="49"/>
      <c r="B14" s="49"/>
      <c r="C14" s="28" t="s">
        <v>18</v>
      </c>
      <c r="D14" s="15" t="s">
        <v>5</v>
      </c>
      <c r="E14" s="34">
        <f>SUM(F14:I14)</f>
        <v>28565</v>
      </c>
      <c r="F14" s="35">
        <v>15594</v>
      </c>
      <c r="G14" s="35">
        <v>10073</v>
      </c>
      <c r="H14" s="35">
        <v>2239</v>
      </c>
      <c r="I14" s="35">
        <v>659</v>
      </c>
    </row>
    <row r="15" spans="1:9" ht="16.5" customHeight="1">
      <c r="A15" s="49"/>
      <c r="B15" s="49"/>
      <c r="C15" s="28" t="s">
        <v>19</v>
      </c>
      <c r="D15" s="15" t="s">
        <v>6</v>
      </c>
      <c r="E15" s="34">
        <f>SUM(F15:I15)</f>
        <v>17202</v>
      </c>
      <c r="F15" s="35">
        <v>10151</v>
      </c>
      <c r="G15" s="35">
        <v>5452</v>
      </c>
      <c r="H15" s="35">
        <v>1203</v>
      </c>
      <c r="I15" s="35">
        <v>396</v>
      </c>
    </row>
    <row r="16" spans="1:9" ht="16.5" customHeight="1">
      <c r="A16" s="49"/>
      <c r="B16" s="49" t="s">
        <v>27</v>
      </c>
      <c r="C16" s="27" t="s">
        <v>17</v>
      </c>
      <c r="D16" s="14" t="s">
        <v>4</v>
      </c>
      <c r="E16" s="32">
        <f>SUM(E17:E18)</f>
        <v>43359</v>
      </c>
      <c r="F16" s="33">
        <f>SUM(F17:F18)</f>
        <v>18622</v>
      </c>
      <c r="G16" s="33">
        <f>SUM(G17:G18)</f>
        <v>15632</v>
      </c>
      <c r="H16" s="33">
        <f>SUM(H17:H18)</f>
        <v>3826</v>
      </c>
      <c r="I16" s="33">
        <f>SUM(I17:I18)</f>
        <v>5279</v>
      </c>
    </row>
    <row r="17" spans="1:9" ht="16.5" customHeight="1">
      <c r="A17" s="49"/>
      <c r="B17" s="49"/>
      <c r="C17" s="28" t="s">
        <v>18</v>
      </c>
      <c r="D17" s="15" t="s">
        <v>5</v>
      </c>
      <c r="E17" s="34">
        <f>SUM(F17:I17)</f>
        <v>26701</v>
      </c>
      <c r="F17" s="35">
        <v>11023</v>
      </c>
      <c r="G17" s="35">
        <v>9806</v>
      </c>
      <c r="H17" s="35">
        <v>2488</v>
      </c>
      <c r="I17" s="35">
        <v>3384</v>
      </c>
    </row>
    <row r="18" spans="1:9" ht="16.5" customHeight="1">
      <c r="A18" s="49"/>
      <c r="B18" s="49"/>
      <c r="C18" s="28" t="s">
        <v>19</v>
      </c>
      <c r="D18" s="15" t="s">
        <v>6</v>
      </c>
      <c r="E18" s="34">
        <f>SUM(F18:I18)</f>
        <v>16658</v>
      </c>
      <c r="F18" s="35">
        <v>7599</v>
      </c>
      <c r="G18" s="35">
        <v>5826</v>
      </c>
      <c r="H18" s="35">
        <v>1338</v>
      </c>
      <c r="I18" s="35">
        <v>1895</v>
      </c>
    </row>
    <row r="19" spans="1:9" ht="16.5" customHeight="1">
      <c r="A19" s="49" t="s">
        <v>41</v>
      </c>
      <c r="B19" s="50" t="s">
        <v>8</v>
      </c>
      <c r="C19" s="50"/>
      <c r="D19" s="51"/>
      <c r="E19" s="36">
        <f>IF(SUM(E20,E23)=SUM(F19:I19),SUM(E20,E23),"error")</f>
        <v>89347</v>
      </c>
      <c r="F19" s="37">
        <f>SUM(F20,F23)</f>
        <v>44481</v>
      </c>
      <c r="G19" s="37">
        <f>SUM(G20,G23)</f>
        <v>30708</v>
      </c>
      <c r="H19" s="37">
        <f>SUM(H20,H23)</f>
        <v>7675</v>
      </c>
      <c r="I19" s="37">
        <f>SUM(I20,I23)</f>
        <v>6483</v>
      </c>
    </row>
    <row r="20" spans="1:9" ht="16.5" customHeight="1">
      <c r="A20" s="49"/>
      <c r="B20" s="49" t="s">
        <v>28</v>
      </c>
      <c r="C20" s="27" t="s">
        <v>20</v>
      </c>
      <c r="D20" s="14" t="s">
        <v>4</v>
      </c>
      <c r="E20" s="32">
        <f aca="true" t="shared" si="0" ref="E20:E25">SUM(F20:I20)</f>
        <v>45754</v>
      </c>
      <c r="F20" s="33">
        <f>SUM(F21:F22)</f>
        <v>25750</v>
      </c>
      <c r="G20" s="33">
        <f>SUM(G21:G22)</f>
        <v>15329</v>
      </c>
      <c r="H20" s="33">
        <f>SUM(H21:H22)</f>
        <v>3613</v>
      </c>
      <c r="I20" s="33">
        <f>SUM(I21:I22)</f>
        <v>1062</v>
      </c>
    </row>
    <row r="21" spans="1:9" ht="16.5" customHeight="1">
      <c r="A21" s="49"/>
      <c r="B21" s="49"/>
      <c r="C21" s="28" t="s">
        <v>21</v>
      </c>
      <c r="D21" s="15" t="s">
        <v>5</v>
      </c>
      <c r="E21" s="32">
        <f t="shared" si="0"/>
        <v>28476</v>
      </c>
      <c r="F21" s="35">
        <v>15545</v>
      </c>
      <c r="G21" s="35">
        <v>9926</v>
      </c>
      <c r="H21" s="35">
        <v>2357</v>
      </c>
      <c r="I21" s="35">
        <v>648</v>
      </c>
    </row>
    <row r="22" spans="1:9" ht="16.5" customHeight="1">
      <c r="A22" s="49"/>
      <c r="B22" s="49"/>
      <c r="C22" s="28" t="s">
        <v>22</v>
      </c>
      <c r="D22" s="15" t="s">
        <v>6</v>
      </c>
      <c r="E22" s="32">
        <f t="shared" si="0"/>
        <v>17278</v>
      </c>
      <c r="F22" s="35">
        <v>10205</v>
      </c>
      <c r="G22" s="35">
        <v>5403</v>
      </c>
      <c r="H22" s="35">
        <v>1256</v>
      </c>
      <c r="I22" s="35">
        <v>414</v>
      </c>
    </row>
    <row r="23" spans="1:9" ht="16.5" customHeight="1">
      <c r="A23" s="49"/>
      <c r="B23" s="49" t="s">
        <v>27</v>
      </c>
      <c r="C23" s="27" t="s">
        <v>20</v>
      </c>
      <c r="D23" s="14" t="s">
        <v>4</v>
      </c>
      <c r="E23" s="32">
        <f t="shared" si="0"/>
        <v>43593</v>
      </c>
      <c r="F23" s="33">
        <f>SUM(F24:F25)</f>
        <v>18731</v>
      </c>
      <c r="G23" s="33">
        <f>SUM(G24:G25)</f>
        <v>15379</v>
      </c>
      <c r="H23" s="33">
        <f>SUM(H24:H25)</f>
        <v>4062</v>
      </c>
      <c r="I23" s="33">
        <f>SUM(I24:I25)</f>
        <v>5421</v>
      </c>
    </row>
    <row r="24" spans="1:9" ht="16.5" customHeight="1">
      <c r="A24" s="49"/>
      <c r="B24" s="49"/>
      <c r="C24" s="28" t="s">
        <v>21</v>
      </c>
      <c r="D24" s="15" t="s">
        <v>5</v>
      </c>
      <c r="E24" s="32">
        <f t="shared" si="0"/>
        <v>26843</v>
      </c>
      <c r="F24" s="35">
        <v>11068</v>
      </c>
      <c r="G24" s="35">
        <v>9626</v>
      </c>
      <c r="H24" s="35">
        <v>2653</v>
      </c>
      <c r="I24" s="35">
        <v>3496</v>
      </c>
    </row>
    <row r="25" spans="1:9" ht="16.5" customHeight="1">
      <c r="A25" s="49"/>
      <c r="B25" s="49"/>
      <c r="C25" s="28" t="s">
        <v>22</v>
      </c>
      <c r="D25" s="15" t="s">
        <v>6</v>
      </c>
      <c r="E25" s="32">
        <f t="shared" si="0"/>
        <v>16750</v>
      </c>
      <c r="F25" s="35">
        <v>7663</v>
      </c>
      <c r="G25" s="35">
        <v>5753</v>
      </c>
      <c r="H25" s="35">
        <v>1409</v>
      </c>
      <c r="I25" s="35">
        <v>1925</v>
      </c>
    </row>
    <row r="26" spans="1:9" ht="16.5" customHeight="1">
      <c r="A26" s="49" t="s">
        <v>42</v>
      </c>
      <c r="B26" s="50" t="s">
        <v>8</v>
      </c>
      <c r="C26" s="50"/>
      <c r="D26" s="51"/>
      <c r="E26" s="36">
        <v>89812</v>
      </c>
      <c r="F26" s="37">
        <v>44769</v>
      </c>
      <c r="G26" s="37">
        <v>30388</v>
      </c>
      <c r="H26" s="37">
        <v>8020</v>
      </c>
      <c r="I26" s="37">
        <v>6635</v>
      </c>
    </row>
    <row r="27" spans="1:9" ht="16.5" customHeight="1">
      <c r="A27" s="49"/>
      <c r="B27" s="49" t="s">
        <v>28</v>
      </c>
      <c r="C27" s="27" t="s">
        <v>20</v>
      </c>
      <c r="D27" s="14" t="s">
        <v>4</v>
      </c>
      <c r="E27" s="32">
        <v>45865</v>
      </c>
      <c r="F27" s="33">
        <v>25844</v>
      </c>
      <c r="G27" s="33">
        <v>15174</v>
      </c>
      <c r="H27" s="33">
        <v>3766</v>
      </c>
      <c r="I27" s="33">
        <v>1081</v>
      </c>
    </row>
    <row r="28" spans="1:9" ht="16.5" customHeight="1">
      <c r="A28" s="49"/>
      <c r="B28" s="49"/>
      <c r="C28" s="28" t="s">
        <v>21</v>
      </c>
      <c r="D28" s="15" t="s">
        <v>5</v>
      </c>
      <c r="E28" s="32">
        <v>28496</v>
      </c>
      <c r="F28" s="35">
        <v>15530</v>
      </c>
      <c r="G28" s="35">
        <v>9832</v>
      </c>
      <c r="H28" s="35">
        <v>2469</v>
      </c>
      <c r="I28" s="35">
        <v>665</v>
      </c>
    </row>
    <row r="29" spans="1:9" ht="16.5" customHeight="1">
      <c r="A29" s="49"/>
      <c r="B29" s="49"/>
      <c r="C29" s="28" t="s">
        <v>22</v>
      </c>
      <c r="D29" s="15" t="s">
        <v>6</v>
      </c>
      <c r="E29" s="32">
        <v>17369</v>
      </c>
      <c r="F29" s="35">
        <v>10314</v>
      </c>
      <c r="G29" s="35">
        <v>5342</v>
      </c>
      <c r="H29" s="35">
        <v>1297</v>
      </c>
      <c r="I29" s="35">
        <v>416</v>
      </c>
    </row>
    <row r="30" spans="1:9" ht="16.5" customHeight="1">
      <c r="A30" s="49"/>
      <c r="B30" s="49" t="s">
        <v>27</v>
      </c>
      <c r="C30" s="27" t="s">
        <v>20</v>
      </c>
      <c r="D30" s="14" t="s">
        <v>4</v>
      </c>
      <c r="E30" s="32">
        <v>43947</v>
      </c>
      <c r="F30" s="33">
        <v>18925</v>
      </c>
      <c r="G30" s="33">
        <v>15214</v>
      </c>
      <c r="H30" s="33">
        <v>4254</v>
      </c>
      <c r="I30" s="33">
        <v>5554</v>
      </c>
    </row>
    <row r="31" spans="1:9" ht="16.5" customHeight="1">
      <c r="A31" s="49"/>
      <c r="B31" s="49"/>
      <c r="C31" s="28" t="s">
        <v>21</v>
      </c>
      <c r="D31" s="15" t="s">
        <v>5</v>
      </c>
      <c r="E31" s="32">
        <v>27047</v>
      </c>
      <c r="F31" s="35">
        <v>11158</v>
      </c>
      <c r="G31" s="35">
        <v>9549</v>
      </c>
      <c r="H31" s="35">
        <v>2756</v>
      </c>
      <c r="I31" s="35">
        <v>3584</v>
      </c>
    </row>
    <row r="32" spans="1:9" ht="16.5" customHeight="1">
      <c r="A32" s="49"/>
      <c r="B32" s="49"/>
      <c r="C32" s="28" t="s">
        <v>22</v>
      </c>
      <c r="D32" s="15" t="s">
        <v>6</v>
      </c>
      <c r="E32" s="32">
        <v>16900</v>
      </c>
      <c r="F32" s="35">
        <v>7767</v>
      </c>
      <c r="G32" s="35">
        <v>5665</v>
      </c>
      <c r="H32" s="35">
        <v>1498</v>
      </c>
      <c r="I32" s="35">
        <v>1970</v>
      </c>
    </row>
    <row r="33" spans="1:9" ht="16.5" customHeight="1">
      <c r="A33" s="49" t="s">
        <v>43</v>
      </c>
      <c r="B33" s="50" t="s">
        <v>8</v>
      </c>
      <c r="C33" s="50"/>
      <c r="D33" s="51"/>
      <c r="E33" s="36">
        <f>IF(SUM(E34,E37)=SUM(F33:I33),SUM(E34,E37),"error")</f>
        <v>90604</v>
      </c>
      <c r="F33" s="37">
        <f>SUM(F34,F37)</f>
        <v>45388</v>
      </c>
      <c r="G33" s="37">
        <f>SUM(G34,G37)</f>
        <v>29982</v>
      </c>
      <c r="H33" s="37">
        <f>SUM(H34,H37)</f>
        <v>8479</v>
      </c>
      <c r="I33" s="37">
        <f>SUM(I34,I37)</f>
        <v>6755</v>
      </c>
    </row>
    <row r="34" spans="1:14" ht="16.5" customHeight="1">
      <c r="A34" s="49"/>
      <c r="B34" s="49" t="s">
        <v>28</v>
      </c>
      <c r="C34" s="27" t="s">
        <v>23</v>
      </c>
      <c r="D34" s="14" t="s">
        <v>4</v>
      </c>
      <c r="E34" s="32">
        <f aca="true" t="shared" si="1" ref="E34:E39">SUM(F34:I34)</f>
        <v>46130</v>
      </c>
      <c r="F34" s="33">
        <f>SUM(F35:F36)</f>
        <v>26110</v>
      </c>
      <c r="G34" s="33">
        <f>SUM(G35:G36)</f>
        <v>14955</v>
      </c>
      <c r="H34" s="33">
        <f>SUM(H35:H36)</f>
        <v>3963</v>
      </c>
      <c r="I34" s="33">
        <f>SUM(I35:I36)</f>
        <v>1102</v>
      </c>
      <c r="J34" s="22"/>
      <c r="K34" s="22"/>
      <c r="L34" s="22"/>
      <c r="M34" s="22"/>
      <c r="N34" s="22"/>
    </row>
    <row r="35" spans="1:14" ht="16.5" customHeight="1">
      <c r="A35" s="49"/>
      <c r="B35" s="49"/>
      <c r="C35" s="28" t="s">
        <v>24</v>
      </c>
      <c r="D35" s="15" t="s">
        <v>5</v>
      </c>
      <c r="E35" s="32">
        <f t="shared" si="1"/>
        <v>28619</v>
      </c>
      <c r="F35" s="35">
        <v>15652</v>
      </c>
      <c r="G35" s="35">
        <v>9662</v>
      </c>
      <c r="H35" s="35">
        <v>2619</v>
      </c>
      <c r="I35" s="35">
        <v>686</v>
      </c>
      <c r="J35" s="22"/>
      <c r="K35" s="22"/>
      <c r="L35" s="22"/>
      <c r="M35" s="22"/>
      <c r="N35" s="22"/>
    </row>
    <row r="36" spans="1:14" ht="16.5" customHeight="1">
      <c r="A36" s="49"/>
      <c r="B36" s="49"/>
      <c r="C36" s="28" t="s">
        <v>25</v>
      </c>
      <c r="D36" s="15" t="s">
        <v>6</v>
      </c>
      <c r="E36" s="32">
        <f t="shared" si="1"/>
        <v>17511</v>
      </c>
      <c r="F36" s="35">
        <v>10458</v>
      </c>
      <c r="G36" s="35">
        <v>5293</v>
      </c>
      <c r="H36" s="35">
        <v>1344</v>
      </c>
      <c r="I36" s="35">
        <v>416</v>
      </c>
      <c r="J36" s="22"/>
      <c r="K36" s="22"/>
      <c r="L36" s="22"/>
      <c r="M36" s="22"/>
      <c r="N36" s="22"/>
    </row>
    <row r="37" spans="1:14" ht="16.5" customHeight="1">
      <c r="A37" s="49"/>
      <c r="B37" s="49" t="s">
        <v>27</v>
      </c>
      <c r="C37" s="27" t="s">
        <v>23</v>
      </c>
      <c r="D37" s="14" t="s">
        <v>4</v>
      </c>
      <c r="E37" s="32">
        <f t="shared" si="1"/>
        <v>44474</v>
      </c>
      <c r="F37" s="33">
        <f>SUM(F38:F39)</f>
        <v>19278</v>
      </c>
      <c r="G37" s="33">
        <f>SUM(G38:G39)</f>
        <v>15027</v>
      </c>
      <c r="H37" s="33">
        <f>SUM(H38:H39)</f>
        <v>4516</v>
      </c>
      <c r="I37" s="33">
        <f>SUM(I38:I39)</f>
        <v>5653</v>
      </c>
      <c r="J37" s="22"/>
      <c r="K37" s="22"/>
      <c r="L37" s="22"/>
      <c r="M37" s="22"/>
      <c r="N37" s="22"/>
    </row>
    <row r="38" spans="1:14" ht="16.5" customHeight="1">
      <c r="A38" s="49"/>
      <c r="B38" s="49"/>
      <c r="C38" s="28" t="s">
        <v>24</v>
      </c>
      <c r="D38" s="15" t="s">
        <v>5</v>
      </c>
      <c r="E38" s="32">
        <f t="shared" si="1"/>
        <v>27358</v>
      </c>
      <c r="F38" s="35">
        <v>11371</v>
      </c>
      <c r="G38" s="35">
        <v>9414</v>
      </c>
      <c r="H38" s="35">
        <v>2923</v>
      </c>
      <c r="I38" s="35">
        <v>3650</v>
      </c>
      <c r="J38" s="22"/>
      <c r="K38" s="22"/>
      <c r="L38" s="22"/>
      <c r="M38" s="22"/>
      <c r="N38" s="22"/>
    </row>
    <row r="39" spans="1:14" ht="16.5" customHeight="1" thickBot="1">
      <c r="A39" s="60"/>
      <c r="B39" s="49"/>
      <c r="C39" s="29" t="s">
        <v>25</v>
      </c>
      <c r="D39" s="16" t="s">
        <v>6</v>
      </c>
      <c r="E39" s="38">
        <f t="shared" si="1"/>
        <v>17116</v>
      </c>
      <c r="F39" s="39">
        <v>7907</v>
      </c>
      <c r="G39" s="39">
        <v>5613</v>
      </c>
      <c r="H39" s="39">
        <v>1593</v>
      </c>
      <c r="I39" s="39">
        <v>2003</v>
      </c>
      <c r="J39" s="22"/>
      <c r="K39" s="22"/>
      <c r="L39" s="22"/>
      <c r="M39" s="22"/>
      <c r="N39" s="22"/>
    </row>
    <row r="40" spans="1:14" ht="15" customHeight="1" hidden="1">
      <c r="A40" s="61"/>
      <c r="B40" s="63"/>
      <c r="C40" s="61"/>
      <c r="D40" s="64"/>
      <c r="E40" s="6"/>
      <c r="F40" s="7"/>
      <c r="G40" s="7"/>
      <c r="H40" s="7"/>
      <c r="I40" s="7"/>
      <c r="J40" s="22"/>
      <c r="K40" s="22"/>
      <c r="L40" s="22"/>
      <c r="M40" s="22"/>
      <c r="N40" s="22"/>
    </row>
    <row r="41" spans="1:14" ht="15" customHeight="1" hidden="1">
      <c r="A41" s="61"/>
      <c r="B41" s="63"/>
      <c r="C41" s="5"/>
      <c r="D41" s="14"/>
      <c r="E41" s="6"/>
      <c r="F41" s="7"/>
      <c r="G41" s="7"/>
      <c r="H41" s="7"/>
      <c r="I41" s="7"/>
      <c r="J41" s="22"/>
      <c r="K41" s="22"/>
      <c r="L41" s="22"/>
      <c r="M41" s="22"/>
      <c r="N41" s="22"/>
    </row>
    <row r="42" spans="1:14" ht="15" customHeight="1" hidden="1">
      <c r="A42" s="61"/>
      <c r="B42" s="61"/>
      <c r="C42" s="5"/>
      <c r="D42" s="14"/>
      <c r="E42" s="6"/>
      <c r="F42" s="7"/>
      <c r="G42" s="7"/>
      <c r="H42" s="7"/>
      <c r="I42" s="7"/>
      <c r="J42" s="22"/>
      <c r="K42" s="22"/>
      <c r="L42" s="22"/>
      <c r="M42" s="22"/>
      <c r="N42" s="22"/>
    </row>
    <row r="43" spans="1:14" ht="15" customHeight="1" hidden="1">
      <c r="A43" s="61"/>
      <c r="B43" s="61"/>
      <c r="C43" s="5"/>
      <c r="D43" s="14"/>
      <c r="E43" s="6"/>
      <c r="F43" s="7"/>
      <c r="G43" s="7"/>
      <c r="H43" s="7"/>
      <c r="I43" s="7"/>
      <c r="J43" s="22"/>
      <c r="K43" s="22"/>
      <c r="L43" s="22"/>
      <c r="M43" s="22"/>
      <c r="N43" s="22"/>
    </row>
    <row r="44" spans="1:14" ht="15" customHeight="1" hidden="1">
      <c r="A44" s="61"/>
      <c r="B44" s="63"/>
      <c r="C44" s="5"/>
      <c r="D44" s="14"/>
      <c r="E44" s="6"/>
      <c r="F44" s="7"/>
      <c r="G44" s="7"/>
      <c r="H44" s="7"/>
      <c r="I44" s="7"/>
      <c r="J44" s="22"/>
      <c r="K44" s="22"/>
      <c r="L44" s="22"/>
      <c r="M44" s="22"/>
      <c r="N44" s="22"/>
    </row>
    <row r="45" spans="1:14" ht="15" customHeight="1" hidden="1">
      <c r="A45" s="61"/>
      <c r="B45" s="61"/>
      <c r="C45" s="5"/>
      <c r="D45" s="14"/>
      <c r="E45" s="6"/>
      <c r="F45" s="7"/>
      <c r="G45" s="7"/>
      <c r="H45" s="7"/>
      <c r="I45" s="7"/>
      <c r="J45" s="22"/>
      <c r="K45" s="22"/>
      <c r="L45" s="22"/>
      <c r="M45" s="22"/>
      <c r="N45" s="22"/>
    </row>
    <row r="46" spans="1:14" ht="18" customHeight="1" hidden="1" thickBot="1">
      <c r="A46" s="62"/>
      <c r="B46" s="62"/>
      <c r="C46" s="18"/>
      <c r="D46" s="19"/>
      <c r="E46" s="13"/>
      <c r="F46" s="20"/>
      <c r="G46" s="20"/>
      <c r="H46" s="20"/>
      <c r="I46" s="20"/>
      <c r="J46" s="22"/>
      <c r="K46" s="22"/>
      <c r="L46" s="22"/>
      <c r="M46" s="22"/>
      <c r="N46" s="22"/>
    </row>
    <row r="47" spans="1:14" ht="12.75" customHeight="1">
      <c r="A47" s="11" t="s">
        <v>44</v>
      </c>
      <c r="B47" s="12"/>
      <c r="C47" s="12"/>
      <c r="D47" s="12"/>
      <c r="E47" s="12"/>
      <c r="F47" s="12"/>
      <c r="G47" s="12"/>
      <c r="H47" s="12"/>
      <c r="I47" s="12"/>
      <c r="J47" s="1"/>
      <c r="K47" s="1"/>
      <c r="L47" s="1"/>
      <c r="M47" s="1"/>
      <c r="N47" s="1"/>
    </row>
    <row r="48" spans="1:14" ht="28.5" customHeight="1">
      <c r="A48" s="59" t="s">
        <v>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</sheetData>
  <mergeCells count="27">
    <mergeCell ref="A48:N48"/>
    <mergeCell ref="A33:A39"/>
    <mergeCell ref="B33:D33"/>
    <mergeCell ref="B34:B36"/>
    <mergeCell ref="B37:B39"/>
    <mergeCell ref="A40:A46"/>
    <mergeCell ref="B40:D40"/>
    <mergeCell ref="B41:B43"/>
    <mergeCell ref="B44:B46"/>
    <mergeCell ref="C4:D4"/>
    <mergeCell ref="A2:I2"/>
    <mergeCell ref="A26:A32"/>
    <mergeCell ref="B26:D26"/>
    <mergeCell ref="B27:B29"/>
    <mergeCell ref="B30:B32"/>
    <mergeCell ref="A19:A25"/>
    <mergeCell ref="B19:D19"/>
    <mergeCell ref="B20:B22"/>
    <mergeCell ref="B23:B25"/>
    <mergeCell ref="A5:A11"/>
    <mergeCell ref="B5:D5"/>
    <mergeCell ref="B6:B8"/>
    <mergeCell ref="B9:B11"/>
    <mergeCell ref="A12:A18"/>
    <mergeCell ref="B12:D12"/>
    <mergeCell ref="B13:B15"/>
    <mergeCell ref="B16:B18"/>
  </mergeCells>
  <printOptions/>
  <pageMargins left="0.6" right="1.31" top="0.3937007874015748" bottom="0.27" header="0.2" footer="0.7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9.33203125" defaultRowHeight="12"/>
  <cols>
    <col min="1" max="1" width="11.5" style="47" customWidth="1"/>
    <col min="2" max="2" width="7.83203125" style="3" customWidth="1"/>
    <col min="3" max="3" width="7.16015625" style="3" customWidth="1"/>
    <col min="4" max="4" width="21.16015625" style="3" customWidth="1"/>
    <col min="5" max="5" width="11.66015625" style="3" customWidth="1"/>
    <col min="6" max="8" width="10.16015625" style="3" customWidth="1"/>
    <col min="9" max="9" width="9.83203125" style="3" customWidth="1"/>
    <col min="10" max="10" width="10.83203125" style="3" customWidth="1"/>
    <col min="11" max="16384" width="12" style="3" customWidth="1"/>
  </cols>
  <sheetData>
    <row r="1" spans="1:9" s="2" customFormat="1" ht="18" customHeight="1">
      <c r="A1" s="8"/>
      <c r="I1" s="23" t="s">
        <v>30</v>
      </c>
    </row>
    <row r="2" spans="1:9" ht="36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</row>
    <row r="3" spans="1:9" s="2" customFormat="1" ht="11.25" customHeight="1" thickBot="1">
      <c r="A3" s="9"/>
      <c r="B3" s="4"/>
      <c r="C3" s="4"/>
      <c r="D3" s="4"/>
      <c r="E3" s="4"/>
      <c r="F3" s="4"/>
      <c r="G3" s="4"/>
      <c r="H3" s="4"/>
      <c r="I3" s="10" t="s">
        <v>7</v>
      </c>
    </row>
    <row r="4" spans="1:9" ht="36.75" customHeight="1">
      <c r="A4" s="24" t="s">
        <v>45</v>
      </c>
      <c r="B4" s="25" t="s">
        <v>13</v>
      </c>
      <c r="C4" s="55" t="s">
        <v>14</v>
      </c>
      <c r="D4" s="56"/>
      <c r="E4" s="25" t="s">
        <v>10</v>
      </c>
      <c r="F4" s="25" t="s">
        <v>31</v>
      </c>
      <c r="G4" s="25" t="s">
        <v>16</v>
      </c>
      <c r="H4" s="25" t="s">
        <v>11</v>
      </c>
      <c r="I4" s="26" t="s">
        <v>12</v>
      </c>
    </row>
    <row r="5" spans="1:9" ht="16.5" customHeight="1">
      <c r="A5" s="52" t="s">
        <v>46</v>
      </c>
      <c r="B5" s="53" t="s">
        <v>8</v>
      </c>
      <c r="C5" s="53"/>
      <c r="D5" s="54"/>
      <c r="E5" s="40">
        <v>90929</v>
      </c>
      <c r="F5" s="41">
        <v>45570</v>
      </c>
      <c r="G5" s="41">
        <v>29665</v>
      </c>
      <c r="H5" s="41">
        <v>8825</v>
      </c>
      <c r="I5" s="41">
        <v>6869</v>
      </c>
    </row>
    <row r="6" spans="1:9" ht="16.5" customHeight="1">
      <c r="A6" s="49"/>
      <c r="B6" s="49" t="s">
        <v>26</v>
      </c>
      <c r="C6" s="27" t="s">
        <v>1</v>
      </c>
      <c r="D6" s="14" t="s">
        <v>4</v>
      </c>
      <c r="E6" s="42">
        <v>46181</v>
      </c>
      <c r="F6" s="43">
        <v>26172</v>
      </c>
      <c r="G6" s="43">
        <v>14768</v>
      </c>
      <c r="H6" s="43">
        <v>4128</v>
      </c>
      <c r="I6" s="43">
        <v>1113</v>
      </c>
    </row>
    <row r="7" spans="1:9" ht="16.5" customHeight="1">
      <c r="A7" s="49"/>
      <c r="B7" s="49"/>
      <c r="C7" s="28" t="s">
        <v>2</v>
      </c>
      <c r="D7" s="15" t="s">
        <v>5</v>
      </c>
      <c r="E7" s="44">
        <v>28616</v>
      </c>
      <c r="F7" s="45">
        <v>15651</v>
      </c>
      <c r="G7" s="45">
        <v>9525</v>
      </c>
      <c r="H7" s="45">
        <v>2742</v>
      </c>
      <c r="I7" s="45">
        <v>698</v>
      </c>
    </row>
    <row r="8" spans="1:9" ht="16.5" customHeight="1">
      <c r="A8" s="49"/>
      <c r="B8" s="49"/>
      <c r="C8" s="28" t="s">
        <v>3</v>
      </c>
      <c r="D8" s="15" t="s">
        <v>6</v>
      </c>
      <c r="E8" s="44">
        <v>17565</v>
      </c>
      <c r="F8" s="45">
        <v>10521</v>
      </c>
      <c r="G8" s="45">
        <v>5243</v>
      </c>
      <c r="H8" s="45">
        <v>1386</v>
      </c>
      <c r="I8" s="45">
        <v>415</v>
      </c>
    </row>
    <row r="9" spans="1:9" ht="16.5" customHeight="1">
      <c r="A9" s="49"/>
      <c r="B9" s="49" t="s">
        <v>27</v>
      </c>
      <c r="C9" s="27" t="s">
        <v>1</v>
      </c>
      <c r="D9" s="14" t="s">
        <v>4</v>
      </c>
      <c r="E9" s="32">
        <v>44748</v>
      </c>
      <c r="F9" s="33">
        <v>19398</v>
      </c>
      <c r="G9" s="33">
        <v>14897</v>
      </c>
      <c r="H9" s="33">
        <v>4697</v>
      </c>
      <c r="I9" s="33">
        <v>5756</v>
      </c>
    </row>
    <row r="10" spans="1:9" ht="16.5" customHeight="1">
      <c r="A10" s="49"/>
      <c r="B10" s="49"/>
      <c r="C10" s="28" t="s">
        <v>2</v>
      </c>
      <c r="D10" s="15" t="s">
        <v>5</v>
      </c>
      <c r="E10" s="34">
        <v>27471</v>
      </c>
      <c r="F10" s="35">
        <v>11421</v>
      </c>
      <c r="G10" s="35">
        <v>9316</v>
      </c>
      <c r="H10" s="35">
        <v>3006</v>
      </c>
      <c r="I10" s="35">
        <v>3728</v>
      </c>
    </row>
    <row r="11" spans="1:9" ht="16.5" customHeight="1">
      <c r="A11" s="49"/>
      <c r="B11" s="49"/>
      <c r="C11" s="28" t="s">
        <v>3</v>
      </c>
      <c r="D11" s="15" t="s">
        <v>6</v>
      </c>
      <c r="E11" s="34">
        <v>17277</v>
      </c>
      <c r="F11" s="35">
        <v>7977</v>
      </c>
      <c r="G11" s="35">
        <v>5581</v>
      </c>
      <c r="H11" s="35">
        <v>1691</v>
      </c>
      <c r="I11" s="35">
        <v>2028</v>
      </c>
    </row>
    <row r="12" spans="1:9" ht="16.5" customHeight="1">
      <c r="A12" s="49" t="s">
        <v>47</v>
      </c>
      <c r="B12" s="50" t="s">
        <v>8</v>
      </c>
      <c r="C12" s="50"/>
      <c r="D12" s="51"/>
      <c r="E12" s="36">
        <f>IF(SUM(E13,E16)=SUM(F12:I12),SUM(E13,E16),"error")</f>
        <v>90920</v>
      </c>
      <c r="F12" s="37">
        <f>SUM(F13,F16)</f>
        <v>45435</v>
      </c>
      <c r="G12" s="37">
        <f>SUM(G13,G16)</f>
        <v>29450</v>
      </c>
      <c r="H12" s="37">
        <f>SUM(H13,H16)</f>
        <v>9083</v>
      </c>
      <c r="I12" s="37">
        <f>SUM(I13,I16)</f>
        <v>6952</v>
      </c>
    </row>
    <row r="13" spans="1:9" ht="16.5" customHeight="1">
      <c r="A13" s="49"/>
      <c r="B13" s="49" t="s">
        <v>26</v>
      </c>
      <c r="C13" s="27" t="s">
        <v>32</v>
      </c>
      <c r="D13" s="14" t="s">
        <v>4</v>
      </c>
      <c r="E13" s="32">
        <v>46077</v>
      </c>
      <c r="F13" s="33">
        <f>SUM(F14:F15)</f>
        <v>26075</v>
      </c>
      <c r="G13" s="33">
        <f>SUM(G14:G15)</f>
        <v>14656</v>
      </c>
      <c r="H13" s="33">
        <f>SUM(H14:H15)</f>
        <v>4237</v>
      </c>
      <c r="I13" s="33">
        <f>SUM(I14:I15)</f>
        <v>1109</v>
      </c>
    </row>
    <row r="14" spans="1:9" ht="16.5" customHeight="1">
      <c r="A14" s="49"/>
      <c r="B14" s="49"/>
      <c r="C14" s="28" t="s">
        <v>33</v>
      </c>
      <c r="D14" s="15" t="s">
        <v>5</v>
      </c>
      <c r="E14" s="32">
        <v>28497</v>
      </c>
      <c r="F14" s="35">
        <v>15571</v>
      </c>
      <c r="G14" s="35">
        <v>9430</v>
      </c>
      <c r="H14" s="35">
        <v>2808</v>
      </c>
      <c r="I14" s="35">
        <v>688</v>
      </c>
    </row>
    <row r="15" spans="1:9" ht="16.5" customHeight="1">
      <c r="A15" s="49"/>
      <c r="B15" s="49"/>
      <c r="C15" s="28" t="s">
        <v>34</v>
      </c>
      <c r="D15" s="15" t="s">
        <v>6</v>
      </c>
      <c r="E15" s="32">
        <v>17580</v>
      </c>
      <c r="F15" s="35">
        <v>10504</v>
      </c>
      <c r="G15" s="35">
        <v>5226</v>
      </c>
      <c r="H15" s="35">
        <v>1429</v>
      </c>
      <c r="I15" s="35">
        <v>421</v>
      </c>
    </row>
    <row r="16" spans="1:9" ht="16.5" customHeight="1">
      <c r="A16" s="49"/>
      <c r="B16" s="49" t="s">
        <v>27</v>
      </c>
      <c r="C16" s="27" t="s">
        <v>32</v>
      </c>
      <c r="D16" s="14" t="s">
        <v>4</v>
      </c>
      <c r="E16" s="32">
        <v>44843</v>
      </c>
      <c r="F16" s="33">
        <f>SUM(F17:F18)</f>
        <v>19360</v>
      </c>
      <c r="G16" s="33">
        <f>SUM(G17:G18)</f>
        <v>14794</v>
      </c>
      <c r="H16" s="33">
        <f>SUM(H17:H18)</f>
        <v>4846</v>
      </c>
      <c r="I16" s="33">
        <f>SUM(I17:I18)</f>
        <v>5843</v>
      </c>
    </row>
    <row r="17" spans="1:9" ht="16.5" customHeight="1">
      <c r="A17" s="49"/>
      <c r="B17" s="49"/>
      <c r="C17" s="28" t="s">
        <v>33</v>
      </c>
      <c r="D17" s="15" t="s">
        <v>5</v>
      </c>
      <c r="E17" s="32">
        <v>27520</v>
      </c>
      <c r="F17" s="35">
        <v>11367</v>
      </c>
      <c r="G17" s="35">
        <v>9244</v>
      </c>
      <c r="H17" s="35">
        <v>3128</v>
      </c>
      <c r="I17" s="35">
        <v>3781</v>
      </c>
    </row>
    <row r="18" spans="1:9" ht="16.5" customHeight="1">
      <c r="A18" s="49"/>
      <c r="B18" s="49"/>
      <c r="C18" s="28" t="s">
        <v>34</v>
      </c>
      <c r="D18" s="15" t="s">
        <v>6</v>
      </c>
      <c r="E18" s="32">
        <v>17323</v>
      </c>
      <c r="F18" s="35">
        <v>7993</v>
      </c>
      <c r="G18" s="35">
        <v>5550</v>
      </c>
      <c r="H18" s="35">
        <v>1718</v>
      </c>
      <c r="I18" s="35">
        <v>2062</v>
      </c>
    </row>
    <row r="19" spans="1:9" ht="16.5" customHeight="1">
      <c r="A19" s="49" t="s">
        <v>48</v>
      </c>
      <c r="B19" s="50" t="s">
        <v>8</v>
      </c>
      <c r="C19" s="50"/>
      <c r="D19" s="51"/>
      <c r="E19" s="36">
        <v>90976</v>
      </c>
      <c r="F19" s="37">
        <v>45408</v>
      </c>
      <c r="G19" s="37">
        <v>29227</v>
      </c>
      <c r="H19" s="37">
        <v>9323</v>
      </c>
      <c r="I19" s="37">
        <v>7018</v>
      </c>
    </row>
    <row r="20" spans="1:9" ht="16.5" customHeight="1">
      <c r="A20" s="49"/>
      <c r="B20" s="49" t="s">
        <v>26</v>
      </c>
      <c r="C20" s="27" t="s">
        <v>20</v>
      </c>
      <c r="D20" s="14" t="s">
        <v>4</v>
      </c>
      <c r="E20" s="32">
        <v>46073</v>
      </c>
      <c r="F20" s="33">
        <v>26022</v>
      </c>
      <c r="G20" s="33">
        <v>14565</v>
      </c>
      <c r="H20" s="33">
        <v>4366</v>
      </c>
      <c r="I20" s="33">
        <v>1120</v>
      </c>
    </row>
    <row r="21" spans="1:9" ht="16.5" customHeight="1">
      <c r="A21" s="49"/>
      <c r="B21" s="49"/>
      <c r="C21" s="28" t="s">
        <v>21</v>
      </c>
      <c r="D21" s="15" t="s">
        <v>5</v>
      </c>
      <c r="E21" s="32">
        <v>28456</v>
      </c>
      <c r="F21" s="35">
        <v>15508</v>
      </c>
      <c r="G21" s="35">
        <v>9355</v>
      </c>
      <c r="H21" s="35">
        <v>2894</v>
      </c>
      <c r="I21" s="35">
        <v>699</v>
      </c>
    </row>
    <row r="22" spans="1:9" ht="16.5" customHeight="1">
      <c r="A22" s="49"/>
      <c r="B22" s="49"/>
      <c r="C22" s="28" t="s">
        <v>22</v>
      </c>
      <c r="D22" s="15" t="s">
        <v>6</v>
      </c>
      <c r="E22" s="32">
        <v>17617</v>
      </c>
      <c r="F22" s="35">
        <v>10514</v>
      </c>
      <c r="G22" s="35">
        <v>5210</v>
      </c>
      <c r="H22" s="35">
        <v>1472</v>
      </c>
      <c r="I22" s="35">
        <v>421</v>
      </c>
    </row>
    <row r="23" spans="1:9" ht="16.5" customHeight="1">
      <c r="A23" s="49"/>
      <c r="B23" s="49" t="s">
        <v>27</v>
      </c>
      <c r="C23" s="27" t="s">
        <v>20</v>
      </c>
      <c r="D23" s="14" t="s">
        <v>4</v>
      </c>
      <c r="E23" s="32">
        <v>44903</v>
      </c>
      <c r="F23" s="33">
        <v>19386</v>
      </c>
      <c r="G23" s="33">
        <v>14662</v>
      </c>
      <c r="H23" s="33">
        <v>4957</v>
      </c>
      <c r="I23" s="33">
        <v>5898</v>
      </c>
    </row>
    <row r="24" spans="1:9" ht="16.5" customHeight="1">
      <c r="A24" s="49"/>
      <c r="B24" s="49"/>
      <c r="C24" s="28" t="s">
        <v>21</v>
      </c>
      <c r="D24" s="15" t="s">
        <v>5</v>
      </c>
      <c r="E24" s="32">
        <v>27492</v>
      </c>
      <c r="F24" s="35">
        <v>11343</v>
      </c>
      <c r="G24" s="35">
        <v>9134</v>
      </c>
      <c r="H24" s="35">
        <v>3190</v>
      </c>
      <c r="I24" s="35">
        <v>3825</v>
      </c>
    </row>
    <row r="25" spans="1:9" ht="16.5" customHeight="1">
      <c r="A25" s="49"/>
      <c r="B25" s="49"/>
      <c r="C25" s="28" t="s">
        <v>22</v>
      </c>
      <c r="D25" s="15" t="s">
        <v>6</v>
      </c>
      <c r="E25" s="32">
        <v>17411</v>
      </c>
      <c r="F25" s="35">
        <v>8043</v>
      </c>
      <c r="G25" s="35">
        <v>5528</v>
      </c>
      <c r="H25" s="35">
        <v>1767</v>
      </c>
      <c r="I25" s="35">
        <v>2073</v>
      </c>
    </row>
    <row r="26" spans="1:9" ht="16.5" customHeight="1">
      <c r="A26" s="49" t="s">
        <v>49</v>
      </c>
      <c r="B26" s="50" t="s">
        <v>8</v>
      </c>
      <c r="C26" s="50"/>
      <c r="D26" s="51"/>
      <c r="E26" s="36">
        <f>IF(SUM(E27,E30)=SUM(F26:I26),SUM(E27,E30),"error")</f>
        <v>91122</v>
      </c>
      <c r="F26" s="37">
        <f>SUM(F27,F30)</f>
        <v>45346</v>
      </c>
      <c r="G26" s="37">
        <f>SUM(G27,G30)</f>
        <v>29111</v>
      </c>
      <c r="H26" s="37">
        <f>SUM(H27,H30)</f>
        <v>9599</v>
      </c>
      <c r="I26" s="37">
        <f>SUM(I27,I30)</f>
        <v>7066</v>
      </c>
    </row>
    <row r="27" spans="1:9" ht="16.5" customHeight="1">
      <c r="A27" s="49"/>
      <c r="B27" s="49" t="s">
        <v>26</v>
      </c>
      <c r="C27" s="27" t="s">
        <v>35</v>
      </c>
      <c r="D27" s="14" t="s">
        <v>4</v>
      </c>
      <c r="E27" s="32">
        <f aca="true" t="shared" si="0" ref="E27:E32">SUM(F27:I27)</f>
        <v>46145</v>
      </c>
      <c r="F27" s="33">
        <f>SUM(F28:F29)</f>
        <v>25990</v>
      </c>
      <c r="G27" s="33">
        <f>SUM(G28:G29)</f>
        <v>14520</v>
      </c>
      <c r="H27" s="33">
        <f>SUM(H28:H29)</f>
        <v>4501</v>
      </c>
      <c r="I27" s="33">
        <f>SUM(I28:I29)</f>
        <v>1134</v>
      </c>
    </row>
    <row r="28" spans="1:9" ht="16.5" customHeight="1">
      <c r="A28" s="49"/>
      <c r="B28" s="49"/>
      <c r="C28" s="28" t="s">
        <v>36</v>
      </c>
      <c r="D28" s="15" t="s">
        <v>5</v>
      </c>
      <c r="E28" s="32">
        <f t="shared" si="0"/>
        <v>28481</v>
      </c>
      <c r="F28" s="35">
        <v>15472</v>
      </c>
      <c r="G28" s="35">
        <v>9329</v>
      </c>
      <c r="H28" s="35">
        <v>2974</v>
      </c>
      <c r="I28" s="35">
        <v>706</v>
      </c>
    </row>
    <row r="29" spans="1:9" ht="16.5" customHeight="1">
      <c r="A29" s="49"/>
      <c r="B29" s="49"/>
      <c r="C29" s="28" t="s">
        <v>37</v>
      </c>
      <c r="D29" s="15" t="s">
        <v>6</v>
      </c>
      <c r="E29" s="32">
        <f t="shared" si="0"/>
        <v>17664</v>
      </c>
      <c r="F29" s="35">
        <v>10518</v>
      </c>
      <c r="G29" s="35">
        <v>5191</v>
      </c>
      <c r="H29" s="35">
        <v>1527</v>
      </c>
      <c r="I29" s="35">
        <v>428</v>
      </c>
    </row>
    <row r="30" spans="1:9" ht="16.5" customHeight="1">
      <c r="A30" s="49"/>
      <c r="B30" s="49" t="s">
        <v>27</v>
      </c>
      <c r="C30" s="27" t="s">
        <v>35</v>
      </c>
      <c r="D30" s="14" t="s">
        <v>4</v>
      </c>
      <c r="E30" s="32">
        <f t="shared" si="0"/>
        <v>44977</v>
      </c>
      <c r="F30" s="33">
        <f>SUM(F31:F32)</f>
        <v>19356</v>
      </c>
      <c r="G30" s="33">
        <f>SUM(G31:G32)</f>
        <v>14591</v>
      </c>
      <c r="H30" s="33">
        <f>SUM(H31:H32)</f>
        <v>5098</v>
      </c>
      <c r="I30" s="33">
        <f>SUM(I31:I32)</f>
        <v>5932</v>
      </c>
    </row>
    <row r="31" spans="1:9" ht="16.5" customHeight="1">
      <c r="A31" s="49"/>
      <c r="B31" s="49"/>
      <c r="C31" s="28" t="s">
        <v>36</v>
      </c>
      <c r="D31" s="15" t="s">
        <v>5</v>
      </c>
      <c r="E31" s="32">
        <f t="shared" si="0"/>
        <v>27482</v>
      </c>
      <c r="F31" s="35">
        <v>11273</v>
      </c>
      <c r="G31" s="35">
        <v>9064</v>
      </c>
      <c r="H31" s="35">
        <v>3297</v>
      </c>
      <c r="I31" s="35">
        <v>3848</v>
      </c>
    </row>
    <row r="32" spans="1:9" ht="16.5" customHeight="1">
      <c r="A32" s="49"/>
      <c r="B32" s="49"/>
      <c r="C32" s="28" t="s">
        <v>37</v>
      </c>
      <c r="D32" s="15" t="s">
        <v>6</v>
      </c>
      <c r="E32" s="32">
        <f t="shared" si="0"/>
        <v>17495</v>
      </c>
      <c r="F32" s="35">
        <v>8083</v>
      </c>
      <c r="G32" s="35">
        <v>5527</v>
      </c>
      <c r="H32" s="35">
        <v>1801</v>
      </c>
      <c r="I32" s="35">
        <v>2084</v>
      </c>
    </row>
    <row r="33" spans="1:9" ht="16.5" customHeight="1">
      <c r="A33" s="49" t="s">
        <v>50</v>
      </c>
      <c r="B33" s="50" t="s">
        <v>8</v>
      </c>
      <c r="C33" s="50"/>
      <c r="D33" s="51"/>
      <c r="E33" s="36">
        <f>IF(SUM(E34,E37)=SUM(F33:I33),SUM(E34,E37),"error")</f>
        <v>91675</v>
      </c>
      <c r="F33" s="37">
        <f>SUM(F34,F37)</f>
        <v>45266</v>
      </c>
      <c r="G33" s="37">
        <f>SUM(G34,G37)</f>
        <v>29373</v>
      </c>
      <c r="H33" s="37">
        <f>SUM(H34,H37)</f>
        <v>9928</v>
      </c>
      <c r="I33" s="37">
        <f>SUM(I34,I37)</f>
        <v>7108</v>
      </c>
    </row>
    <row r="34" spans="1:9" ht="16.5" customHeight="1">
      <c r="A34" s="49"/>
      <c r="B34" s="49" t="s">
        <v>26</v>
      </c>
      <c r="C34" s="27" t="s">
        <v>32</v>
      </c>
      <c r="D34" s="14" t="s">
        <v>4</v>
      </c>
      <c r="E34" s="32">
        <f aca="true" t="shared" si="1" ref="E34:E39">SUM(F34:I34)</f>
        <v>46335</v>
      </c>
      <c r="F34" s="33">
        <f>SUM(F35:F36)</f>
        <v>25927</v>
      </c>
      <c r="G34" s="33">
        <f>SUM(G35:G36)</f>
        <v>14636</v>
      </c>
      <c r="H34" s="33">
        <f>SUM(H35:H36)</f>
        <v>4643</v>
      </c>
      <c r="I34" s="33">
        <f>SUM(I35:I36)</f>
        <v>1129</v>
      </c>
    </row>
    <row r="35" spans="1:9" ht="16.5" customHeight="1">
      <c r="A35" s="49"/>
      <c r="B35" s="49"/>
      <c r="C35" s="28" t="s">
        <v>33</v>
      </c>
      <c r="D35" s="15" t="s">
        <v>5</v>
      </c>
      <c r="E35" s="32">
        <f t="shared" si="1"/>
        <v>28577</v>
      </c>
      <c r="F35" s="35">
        <v>15412</v>
      </c>
      <c r="G35" s="35">
        <v>9371</v>
      </c>
      <c r="H35" s="35">
        <v>3089</v>
      </c>
      <c r="I35" s="35">
        <v>705</v>
      </c>
    </row>
    <row r="36" spans="1:9" ht="16.5" customHeight="1">
      <c r="A36" s="49"/>
      <c r="B36" s="49"/>
      <c r="C36" s="28" t="s">
        <v>34</v>
      </c>
      <c r="D36" s="15" t="s">
        <v>6</v>
      </c>
      <c r="E36" s="32">
        <f t="shared" si="1"/>
        <v>17758</v>
      </c>
      <c r="F36" s="35">
        <v>10515</v>
      </c>
      <c r="G36" s="35">
        <v>5265</v>
      </c>
      <c r="H36" s="35">
        <v>1554</v>
      </c>
      <c r="I36" s="35">
        <v>424</v>
      </c>
    </row>
    <row r="37" spans="1:9" ht="18" customHeight="1">
      <c r="A37" s="49"/>
      <c r="B37" s="49" t="s">
        <v>27</v>
      </c>
      <c r="C37" s="27" t="s">
        <v>32</v>
      </c>
      <c r="D37" s="14" t="s">
        <v>4</v>
      </c>
      <c r="E37" s="32">
        <f t="shared" si="1"/>
        <v>45340</v>
      </c>
      <c r="F37" s="33">
        <f>SUM(F38:F39)</f>
        <v>19339</v>
      </c>
      <c r="G37" s="33">
        <f>SUM(G38:G39)</f>
        <v>14737</v>
      </c>
      <c r="H37" s="33">
        <f>SUM(H38:H39)</f>
        <v>5285</v>
      </c>
      <c r="I37" s="33">
        <f>SUM(I38:I39)</f>
        <v>5979</v>
      </c>
    </row>
    <row r="38" spans="1:9" ht="18.75" customHeight="1">
      <c r="A38" s="49"/>
      <c r="B38" s="49"/>
      <c r="C38" s="28" t="s">
        <v>33</v>
      </c>
      <c r="D38" s="15" t="s">
        <v>5</v>
      </c>
      <c r="E38" s="32">
        <f t="shared" si="1"/>
        <v>27637</v>
      </c>
      <c r="F38" s="35">
        <v>11236</v>
      </c>
      <c r="G38" s="35">
        <v>9118</v>
      </c>
      <c r="H38" s="35">
        <v>3422</v>
      </c>
      <c r="I38" s="35">
        <v>3861</v>
      </c>
    </row>
    <row r="39" spans="1:9" ht="16.5" customHeight="1" thickBot="1">
      <c r="A39" s="49"/>
      <c r="B39" s="60"/>
      <c r="C39" s="29" t="s">
        <v>34</v>
      </c>
      <c r="D39" s="16" t="s">
        <v>6</v>
      </c>
      <c r="E39" s="38">
        <f t="shared" si="1"/>
        <v>17703</v>
      </c>
      <c r="F39" s="39">
        <v>8103</v>
      </c>
      <c r="G39" s="39">
        <v>5619</v>
      </c>
      <c r="H39" s="39">
        <v>1863</v>
      </c>
      <c r="I39" s="39">
        <v>2118</v>
      </c>
    </row>
    <row r="40" spans="1:9" ht="15" customHeight="1" hidden="1">
      <c r="A40" s="61"/>
      <c r="B40" s="63"/>
      <c r="C40" s="61"/>
      <c r="D40" s="64"/>
      <c r="E40" s="6"/>
      <c r="F40" s="7"/>
      <c r="G40" s="7"/>
      <c r="H40" s="7"/>
      <c r="I40" s="7"/>
    </row>
    <row r="41" spans="1:9" ht="15" customHeight="1" hidden="1">
      <c r="A41" s="61"/>
      <c r="B41" s="63"/>
      <c r="C41" s="5"/>
      <c r="D41" s="14"/>
      <c r="E41" s="6"/>
      <c r="F41" s="7"/>
      <c r="G41" s="7"/>
      <c r="H41" s="7"/>
      <c r="I41" s="7"/>
    </row>
    <row r="42" spans="1:9" ht="15" customHeight="1" hidden="1">
      <c r="A42" s="61"/>
      <c r="B42" s="61"/>
      <c r="C42" s="5"/>
      <c r="D42" s="14"/>
      <c r="E42" s="6"/>
      <c r="F42" s="7"/>
      <c r="G42" s="7"/>
      <c r="H42" s="7"/>
      <c r="I42" s="7"/>
    </row>
    <row r="43" spans="1:9" ht="15" customHeight="1" hidden="1">
      <c r="A43" s="61"/>
      <c r="B43" s="61"/>
      <c r="C43" s="5"/>
      <c r="D43" s="14"/>
      <c r="E43" s="6"/>
      <c r="F43" s="7"/>
      <c r="G43" s="7"/>
      <c r="H43" s="7"/>
      <c r="I43" s="7"/>
    </row>
    <row r="44" spans="1:9" ht="15" customHeight="1" hidden="1">
      <c r="A44" s="61"/>
      <c r="B44" s="63"/>
      <c r="C44" s="5"/>
      <c r="D44" s="14"/>
      <c r="E44" s="6"/>
      <c r="F44" s="7"/>
      <c r="G44" s="7"/>
      <c r="H44" s="7"/>
      <c r="I44" s="7"/>
    </row>
    <row r="45" spans="1:9" ht="15" customHeight="1" hidden="1">
      <c r="A45" s="61"/>
      <c r="B45" s="61"/>
      <c r="C45" s="5"/>
      <c r="D45" s="14"/>
      <c r="E45" s="6"/>
      <c r="F45" s="7"/>
      <c r="G45" s="7"/>
      <c r="H45" s="7"/>
      <c r="I45" s="7"/>
    </row>
    <row r="46" spans="1:9" ht="15" customHeight="1" hidden="1" thickBot="1">
      <c r="A46" s="62"/>
      <c r="B46" s="62"/>
      <c r="C46" s="18"/>
      <c r="D46" s="19"/>
      <c r="E46" s="13"/>
      <c r="F46" s="20"/>
      <c r="G46" s="20"/>
      <c r="H46" s="20"/>
      <c r="I46" s="20"/>
    </row>
    <row r="47" spans="1:9" ht="12.75" customHeight="1">
      <c r="A47" s="48" t="s">
        <v>51</v>
      </c>
      <c r="B47" s="17"/>
      <c r="C47" s="5"/>
      <c r="D47" s="21"/>
      <c r="E47" s="7"/>
      <c r="F47" s="7"/>
      <c r="G47" s="7"/>
      <c r="H47" s="7"/>
      <c r="I47" s="7"/>
    </row>
  </sheetData>
  <mergeCells count="26">
    <mergeCell ref="A19:A25"/>
    <mergeCell ref="B19:D19"/>
    <mergeCell ref="B20:B22"/>
    <mergeCell ref="B23:B25"/>
    <mergeCell ref="A12:A18"/>
    <mergeCell ref="B12:D12"/>
    <mergeCell ref="B13:B15"/>
    <mergeCell ref="B16:B18"/>
    <mergeCell ref="A40:A46"/>
    <mergeCell ref="B40:D40"/>
    <mergeCell ref="B41:B43"/>
    <mergeCell ref="B44:B46"/>
    <mergeCell ref="C4:D4"/>
    <mergeCell ref="A2:I2"/>
    <mergeCell ref="A26:A32"/>
    <mergeCell ref="B26:D26"/>
    <mergeCell ref="B27:B29"/>
    <mergeCell ref="B30:B32"/>
    <mergeCell ref="A5:A11"/>
    <mergeCell ref="B5:D5"/>
    <mergeCell ref="B6:B8"/>
    <mergeCell ref="B9:B11"/>
    <mergeCell ref="A33:A39"/>
    <mergeCell ref="B33:D33"/>
    <mergeCell ref="B34:B36"/>
    <mergeCell ref="B37:B39"/>
  </mergeCells>
  <printOptions/>
  <pageMargins left="0.6" right="1.31" top="0.31" bottom="0.27" header="0.2" footer="0.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2015-09-18T08:36:00Z</cp:lastPrinted>
  <dcterms:created xsi:type="dcterms:W3CDTF">2014-05-15T01:10:29Z</dcterms:created>
  <dcterms:modified xsi:type="dcterms:W3CDTF">2015-09-18T08:36:03Z</dcterms:modified>
  <cp:category/>
  <cp:version/>
  <cp:contentType/>
  <cp:contentStatus/>
</cp:coreProperties>
</file>