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9720" windowHeight="6660" activeTab="0"/>
  </bookViews>
  <sheets>
    <sheet name="5-11" sheetId="1" r:id="rId1"/>
  </sheets>
  <definedNames>
    <definedName name="_xlnm.Print_Area" localSheetId="0">'5-11'!$A$1:$J$48</definedName>
  </definedNames>
  <calcPr fullCalcOnLoad="1"/>
</workbook>
</file>

<file path=xl/sharedStrings.xml><?xml version="1.0" encoding="utf-8"?>
<sst xmlns="http://schemas.openxmlformats.org/spreadsheetml/2006/main" count="37" uniqueCount="32">
  <si>
    <t>售電量(十萬度)</t>
  </si>
  <si>
    <t>資料來源：臺灣電力公司</t>
  </si>
  <si>
    <r>
      <t xml:space="preserve">電　　　　力
</t>
    </r>
    <r>
      <rPr>
        <sz val="9"/>
        <rFont val="Times New Roman"/>
        <family val="1"/>
      </rPr>
      <t>Electric Power</t>
    </r>
  </si>
  <si>
    <r>
      <t xml:space="preserve">電　　　　燈
</t>
    </r>
    <r>
      <rPr>
        <sz val="9"/>
        <rFont val="Times New Roman"/>
        <family val="1"/>
      </rPr>
      <t xml:space="preserve"> Electric  Light</t>
    </r>
  </si>
  <si>
    <r>
      <t xml:space="preserve">合　　　　計
</t>
    </r>
    <r>
      <rPr>
        <sz val="9"/>
        <rFont val="Times New Roman"/>
        <family val="1"/>
      </rPr>
      <t>Total</t>
    </r>
  </si>
  <si>
    <r>
      <t>Table 5 - 11</t>
    </r>
    <r>
      <rPr>
        <sz val="16"/>
        <rFont val="細明體"/>
        <family val="3"/>
      </rPr>
      <t>、</t>
    </r>
    <r>
      <rPr>
        <sz val="16"/>
        <rFont val="Times New Roman"/>
        <family val="1"/>
      </rPr>
      <t>The Supply Status of Electric Power</t>
    </r>
  </si>
  <si>
    <t>一○二年 2013</t>
  </si>
  <si>
    <r>
      <t xml:space="preserve">每用戶全年
平均用電量
</t>
    </r>
    <r>
      <rPr>
        <sz val="9"/>
        <rFont val="Times New Roman"/>
        <family val="1"/>
      </rPr>
      <t>(</t>
    </r>
    <r>
      <rPr>
        <sz val="9"/>
        <rFont val="華康中黑體"/>
        <family val="3"/>
      </rPr>
      <t>度</t>
    </r>
    <r>
      <rPr>
        <sz val="9"/>
        <rFont val="Times New Roman"/>
        <family val="1"/>
      </rPr>
      <t xml:space="preserve">)
</t>
    </r>
    <r>
      <rPr>
        <sz val="7"/>
        <rFont val="Times New Roman"/>
        <family val="1"/>
      </rPr>
      <t>Average Power  Consumption per Customer
(KWH)</t>
    </r>
  </si>
  <si>
    <r>
      <t xml:space="preserve">年底
戶數
</t>
    </r>
    <r>
      <rPr>
        <sz val="9"/>
        <rFont val="Times New Roman"/>
        <family val="1"/>
      </rPr>
      <t>(</t>
    </r>
    <r>
      <rPr>
        <sz val="9"/>
        <rFont val="華康中黑體"/>
        <family val="3"/>
      </rPr>
      <t>戶</t>
    </r>
    <r>
      <rPr>
        <sz val="9"/>
        <rFont val="Times New Roman"/>
        <family val="1"/>
      </rPr>
      <t xml:space="preserve">)
</t>
    </r>
    <r>
      <rPr>
        <sz val="7"/>
        <rFont val="Times New Roman"/>
        <family val="1"/>
      </rPr>
      <t>No. of Consumers, End of Year</t>
    </r>
  </si>
  <si>
    <r>
      <t>每用戶全年
平均用電量</t>
    </r>
    <r>
      <rPr>
        <sz val="9"/>
        <rFont val="Times New Roman"/>
        <family val="1"/>
      </rPr>
      <t>(</t>
    </r>
    <r>
      <rPr>
        <sz val="9"/>
        <rFont val="華康中黑體"/>
        <family val="3"/>
      </rPr>
      <t>度</t>
    </r>
    <r>
      <rPr>
        <sz val="9"/>
        <rFont val="Times New Roman"/>
        <family val="1"/>
      </rPr>
      <t xml:space="preserve">)
</t>
    </r>
    <r>
      <rPr>
        <sz val="7"/>
        <rFont val="Times New Roman"/>
        <family val="1"/>
      </rPr>
      <t>Average Power  Consumption per Customer
(KWH)</t>
    </r>
  </si>
  <si>
    <r>
      <t xml:space="preserve">售電量
</t>
    </r>
    <r>
      <rPr>
        <sz val="9"/>
        <rFont val="Times New Roman"/>
        <family val="1"/>
      </rPr>
      <t>(</t>
    </r>
    <r>
      <rPr>
        <sz val="9"/>
        <rFont val="華康中黑體"/>
        <family val="3"/>
      </rPr>
      <t>度</t>
    </r>
    <r>
      <rPr>
        <sz val="9"/>
        <rFont val="Times New Roman"/>
        <family val="1"/>
      </rPr>
      <t xml:space="preserve">)
</t>
    </r>
    <r>
      <rPr>
        <sz val="7"/>
        <rFont val="Times New Roman"/>
        <family val="1"/>
      </rPr>
      <t>Consumption of Electricity</t>
    </r>
  </si>
  <si>
    <t>年　別
Year</t>
  </si>
  <si>
    <t>八十四年    1995</t>
  </si>
  <si>
    <t>八十五年    1996</t>
  </si>
  <si>
    <t>八十六年    1997</t>
  </si>
  <si>
    <t>八十七年     1998</t>
  </si>
  <si>
    <t>八十八年     1999</t>
  </si>
  <si>
    <t>八十九年     2000</t>
  </si>
  <si>
    <t>九  十年     2001</t>
  </si>
  <si>
    <t>九十一年     2002</t>
  </si>
  <si>
    <t>九十四年 2005</t>
  </si>
  <si>
    <t>九十五年 2006</t>
  </si>
  <si>
    <t>九十六年 2007</t>
  </si>
  <si>
    <t>九十七年 2008</t>
  </si>
  <si>
    <t>九十八年 2009</t>
  </si>
  <si>
    <t>九十九年 2010</t>
  </si>
  <si>
    <t>一○○年 2011</t>
  </si>
  <si>
    <t>一○一年 2012</t>
  </si>
  <si>
    <t>一○三年 2014</t>
  </si>
  <si>
    <t>Source：Taiwan Power Co.</t>
  </si>
  <si>
    <t>工、商業及市鄉建設 181</t>
  </si>
  <si>
    <t>表 ５－１１、電力供應情形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</si>
</sst>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"/>
    <numFmt numFmtId="185" formatCode="#,##0.00000"/>
    <numFmt numFmtId="186" formatCode="_-* #,##0_-;\-* #,##0_-;_-* &quot;-&quot;??_-;_-@_-"/>
    <numFmt numFmtId="187" formatCode="#,##0_;"/>
  </numFmts>
  <fonts count="13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Times New Roman"/>
      <family val="1"/>
    </font>
    <font>
      <sz val="16"/>
      <name val="華康中黑體"/>
      <family val="3"/>
    </font>
    <font>
      <sz val="9"/>
      <name val="華康中黑體"/>
      <family val="3"/>
    </font>
    <font>
      <sz val="9"/>
      <name val="新細明體"/>
      <family val="1"/>
    </font>
    <font>
      <sz val="16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7"/>
      <name val="Times New Roman"/>
      <family val="1"/>
    </font>
    <font>
      <sz val="16"/>
      <name val="細明體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3" fontId="4" fillId="0" borderId="0" xfId="0" applyNumberFormat="1" applyFont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4" fillId="0" borderId="1" xfId="0" applyNumberFormat="1" applyFont="1" applyBorder="1" applyAlignment="1">
      <alignment vertical="center"/>
    </xf>
    <xf numFmtId="3" fontId="7" fillId="0" borderId="0" xfId="0" applyNumberFormat="1" applyFont="1" applyAlignment="1" quotePrefix="1">
      <alignment horizontal="left" vertical="center"/>
    </xf>
    <xf numFmtId="3" fontId="6" fillId="0" borderId="2" xfId="0" applyNumberFormat="1" applyFont="1" applyBorder="1" applyAlignment="1" quotePrefix="1">
      <alignment horizontal="center" vertical="center" wrapText="1"/>
    </xf>
    <xf numFmtId="3" fontId="4" fillId="0" borderId="3" xfId="0" applyNumberFormat="1" applyFont="1" applyBorder="1" applyAlignment="1">
      <alignment vertical="center"/>
    </xf>
    <xf numFmtId="3" fontId="4" fillId="0" borderId="4" xfId="0" applyNumberFormat="1" applyFont="1" applyBorder="1" applyAlignment="1">
      <alignment vertical="center"/>
    </xf>
    <xf numFmtId="185" fontId="4" fillId="0" borderId="0" xfId="0" applyNumberFormat="1" applyFont="1" applyBorder="1" applyAlignment="1">
      <alignment vertical="center"/>
    </xf>
    <xf numFmtId="3" fontId="7" fillId="0" borderId="0" xfId="0" applyNumberFormat="1" applyFont="1" applyAlignment="1">
      <alignment horizontal="right" vertical="center"/>
    </xf>
    <xf numFmtId="0" fontId="0" fillId="0" borderId="0" xfId="0" applyAlignment="1">
      <alignment horizontal="center" vertical="center"/>
    </xf>
    <xf numFmtId="3" fontId="7" fillId="0" borderId="0" xfId="0" applyNumberFormat="1" applyFont="1" applyAlignment="1">
      <alignment horizontal="left" vertical="center"/>
    </xf>
    <xf numFmtId="3" fontId="8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3" fontId="4" fillId="0" borderId="3" xfId="0" applyNumberFormat="1" applyFont="1" applyBorder="1" applyAlignment="1">
      <alignment horizontal="right" vertical="center" wrapText="1"/>
    </xf>
    <xf numFmtId="3" fontId="4" fillId="0" borderId="0" xfId="0" applyNumberFormat="1" applyFont="1" applyBorder="1" applyAlignment="1">
      <alignment horizontal="right" vertical="center" wrapText="1"/>
    </xf>
    <xf numFmtId="3" fontId="7" fillId="0" borderId="0" xfId="0" applyNumberFormat="1" applyFont="1" applyAlignment="1">
      <alignment vertical="center"/>
    </xf>
    <xf numFmtId="49" fontId="7" fillId="0" borderId="5" xfId="0" applyNumberFormat="1" applyFont="1" applyBorder="1" applyAlignment="1" quotePrefix="1">
      <alignment horizontal="center" vertical="center" wrapText="1"/>
    </xf>
    <xf numFmtId="187" fontId="7" fillId="0" borderId="5" xfId="0" applyNumberFormat="1" applyFont="1" applyBorder="1" applyAlignment="1">
      <alignment horizontal="center" vertical="center"/>
    </xf>
    <xf numFmtId="187" fontId="7" fillId="0" borderId="0" xfId="0" applyNumberFormat="1" applyFont="1" applyBorder="1" applyAlignment="1">
      <alignment horizontal="center" vertical="center"/>
    </xf>
    <xf numFmtId="3" fontId="7" fillId="0" borderId="5" xfId="0" applyNumberFormat="1" applyFont="1" applyBorder="1" applyAlignment="1">
      <alignment horizontal="center" vertical="center"/>
    </xf>
    <xf numFmtId="3" fontId="7" fillId="0" borderId="5" xfId="0" applyNumberFormat="1" applyFont="1" applyBorder="1" applyAlignment="1">
      <alignment vertical="center"/>
    </xf>
    <xf numFmtId="3" fontId="7" fillId="0" borderId="6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3" fontId="5" fillId="0" borderId="0" xfId="0" applyNumberFormat="1" applyFont="1" applyAlignment="1">
      <alignment horizontal="center" vertical="center"/>
    </xf>
    <xf numFmtId="3" fontId="6" fillId="0" borderId="7" xfId="0" applyNumberFormat="1" applyFont="1" applyBorder="1" applyAlignment="1" quotePrefix="1">
      <alignment horizontal="center" vertical="center" wrapText="1"/>
    </xf>
    <xf numFmtId="3" fontId="6" fillId="0" borderId="8" xfId="0" applyNumberFormat="1" applyFont="1" applyBorder="1" applyAlignment="1" quotePrefix="1">
      <alignment horizontal="center" vertical="center" wrapText="1"/>
    </xf>
    <xf numFmtId="3" fontId="6" fillId="0" borderId="7" xfId="0" applyNumberFormat="1" applyFont="1" applyBorder="1" applyAlignment="1">
      <alignment horizontal="center" vertical="center" wrapText="1"/>
    </xf>
    <xf numFmtId="3" fontId="6" fillId="0" borderId="9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3" fontId="6" fillId="0" borderId="11" xfId="0" applyNumberFormat="1" applyFont="1" applyBorder="1" applyAlignment="1">
      <alignment horizontal="center" vertical="center" wrapText="1"/>
    </xf>
    <xf numFmtId="3" fontId="6" fillId="0" borderId="12" xfId="0" applyNumberFormat="1" applyFont="1" applyBorder="1" applyAlignment="1">
      <alignment horizontal="center" vertical="center" wrapText="1"/>
    </xf>
    <xf numFmtId="3" fontId="6" fillId="0" borderId="13" xfId="0" applyNumberFormat="1" applyFont="1" applyBorder="1" applyAlignment="1">
      <alignment horizontal="center" vertical="center" wrapText="1"/>
    </xf>
    <xf numFmtId="3" fontId="6" fillId="0" borderId="14" xfId="0" applyNumberFormat="1" applyFont="1" applyBorder="1" applyAlignment="1">
      <alignment horizontal="center" vertical="center" wrapText="1"/>
    </xf>
    <xf numFmtId="3" fontId="6" fillId="0" borderId="15" xfId="0" applyNumberFormat="1" applyFont="1" applyBorder="1" applyAlignment="1">
      <alignment horizontal="center" vertical="center" wrapText="1"/>
    </xf>
    <xf numFmtId="3" fontId="6" fillId="0" borderId="12" xfId="0" applyNumberFormat="1" applyFont="1" applyBorder="1" applyAlignment="1" quotePrefix="1">
      <alignment horizontal="center" vertical="center" wrapText="1"/>
    </xf>
    <xf numFmtId="3" fontId="7" fillId="0" borderId="11" xfId="0" applyNumberFormat="1" applyFont="1" applyBorder="1" applyAlignment="1">
      <alignment horizontal="center" vertical="center" wrapText="1"/>
    </xf>
    <xf numFmtId="3" fontId="7" fillId="0" borderId="5" xfId="0" applyNumberFormat="1" applyFont="1" applyBorder="1" applyAlignment="1">
      <alignment horizontal="center" vertical="center" wrapText="1"/>
    </xf>
    <xf numFmtId="3" fontId="7" fillId="0" borderId="14" xfId="0" applyNumberFormat="1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4"/>
  <sheetViews>
    <sheetView tabSelected="1" view="pageBreakPreview" zoomScaleSheetLayoutView="100" workbookViewId="0" topLeftCell="A1">
      <selection activeCell="E5" sqref="E5:G6"/>
    </sheetView>
  </sheetViews>
  <sheetFormatPr defaultColWidth="9.00390625" defaultRowHeight="19.5" customHeight="1"/>
  <cols>
    <col min="1" max="1" width="10.125" style="16" customWidth="1"/>
    <col min="2" max="2" width="6.125" style="1" customWidth="1"/>
    <col min="3" max="3" width="9.50390625" style="1" customWidth="1"/>
    <col min="4" max="4" width="8.125" style="1" customWidth="1"/>
    <col min="5" max="5" width="5.125" style="1" customWidth="1"/>
    <col min="6" max="6" width="9.25390625" style="1" customWidth="1"/>
    <col min="7" max="7" width="8.875" style="1" customWidth="1"/>
    <col min="8" max="8" width="5.625" style="1" customWidth="1"/>
    <col min="9" max="9" width="8.50390625" style="1" customWidth="1"/>
    <col min="10" max="10" width="8.125" style="1" customWidth="1"/>
    <col min="11" max="18" width="5.875" style="1" customWidth="1"/>
    <col min="19" max="19" width="12.375" style="1" customWidth="1"/>
    <col min="20" max="21" width="5.875" style="1" customWidth="1"/>
    <col min="22" max="22" width="12.375" style="1" customWidth="1"/>
    <col min="23" max="16384" width="5.875" style="1" customWidth="1"/>
  </cols>
  <sheetData>
    <row r="1" spans="1:10" s="16" customFormat="1" ht="12.75" customHeight="1">
      <c r="A1" s="11"/>
      <c r="I1" s="16" t="s">
        <v>30</v>
      </c>
      <c r="J1" s="9"/>
    </row>
    <row r="2" spans="2:10" ht="20.25" customHeight="1">
      <c r="B2" s="13"/>
      <c r="C2" s="24" t="s">
        <v>31</v>
      </c>
      <c r="D2" s="24"/>
      <c r="E2" s="24"/>
      <c r="F2" s="24"/>
      <c r="G2" s="24"/>
      <c r="H2" s="12"/>
      <c r="I2" s="12"/>
      <c r="J2" s="12"/>
    </row>
    <row r="3" spans="2:10" ht="20.25" customHeight="1">
      <c r="B3" s="23" t="s">
        <v>5</v>
      </c>
      <c r="C3" s="23"/>
      <c r="D3" s="23"/>
      <c r="E3" s="23"/>
      <c r="F3" s="23"/>
      <c r="G3" s="23"/>
      <c r="H3" s="23"/>
      <c r="I3" s="10"/>
      <c r="J3" s="10"/>
    </row>
    <row r="4" ht="12.75" customHeight="1" thickBot="1">
      <c r="S4" s="5" t="s">
        <v>0</v>
      </c>
    </row>
    <row r="5" spans="1:19" ht="23.25" customHeight="1">
      <c r="A5" s="36" t="s">
        <v>11</v>
      </c>
      <c r="B5" s="28" t="s">
        <v>4</v>
      </c>
      <c r="C5" s="29"/>
      <c r="D5" s="30"/>
      <c r="E5" s="28" t="s">
        <v>2</v>
      </c>
      <c r="F5" s="29"/>
      <c r="G5" s="30"/>
      <c r="H5" s="28" t="s">
        <v>3</v>
      </c>
      <c r="I5" s="29"/>
      <c r="J5" s="29"/>
      <c r="R5" s="1">
        <v>84</v>
      </c>
      <c r="S5" s="8">
        <f>'5-11'!C9/100000</f>
        <v>14373.46162</v>
      </c>
    </row>
    <row r="6" spans="1:19" ht="23.25" customHeight="1">
      <c r="A6" s="37"/>
      <c r="B6" s="31"/>
      <c r="C6" s="32"/>
      <c r="D6" s="33"/>
      <c r="E6" s="31"/>
      <c r="F6" s="32"/>
      <c r="G6" s="33"/>
      <c r="H6" s="31"/>
      <c r="I6" s="32"/>
      <c r="J6" s="32"/>
      <c r="R6" s="1">
        <v>85</v>
      </c>
      <c r="S6" s="8">
        <f>'5-11'!C10/100000</f>
        <v>14854.89741</v>
      </c>
    </row>
    <row r="7" spans="1:19" ht="45" customHeight="1">
      <c r="A7" s="37"/>
      <c r="B7" s="27" t="s">
        <v>8</v>
      </c>
      <c r="C7" s="25" t="s">
        <v>10</v>
      </c>
      <c r="D7" s="27" t="s">
        <v>7</v>
      </c>
      <c r="E7" s="27" t="s">
        <v>8</v>
      </c>
      <c r="F7" s="25" t="s">
        <v>10</v>
      </c>
      <c r="G7" s="27" t="s">
        <v>7</v>
      </c>
      <c r="H7" s="27" t="s">
        <v>8</v>
      </c>
      <c r="I7" s="25" t="s">
        <v>10</v>
      </c>
      <c r="J7" s="34" t="s">
        <v>9</v>
      </c>
      <c r="R7" s="1">
        <v>86</v>
      </c>
      <c r="S7" s="8">
        <f>'5-11'!C11/100000</f>
        <v>15058.75042</v>
      </c>
    </row>
    <row r="8" spans="1:19" ht="45" customHeight="1">
      <c r="A8" s="38"/>
      <c r="B8" s="26"/>
      <c r="C8" s="26"/>
      <c r="D8" s="26"/>
      <c r="E8" s="26"/>
      <c r="F8" s="26"/>
      <c r="G8" s="26"/>
      <c r="H8" s="26"/>
      <c r="I8" s="26"/>
      <c r="J8" s="35"/>
      <c r="R8" s="1">
        <v>87</v>
      </c>
      <c r="S8" s="8">
        <f>'5-11'!C12/100000</f>
        <v>16083.76948</v>
      </c>
    </row>
    <row r="9" spans="1:19" s="2" customFormat="1" ht="19.5" customHeight="1" hidden="1">
      <c r="A9" s="17" t="s">
        <v>12</v>
      </c>
      <c r="B9" s="6">
        <f aca="true" t="shared" si="0" ref="B9:C15">SUM(E9,H9)</f>
        <v>132322</v>
      </c>
      <c r="C9" s="2">
        <f t="shared" si="0"/>
        <v>1437346162</v>
      </c>
      <c r="D9" s="2">
        <f aca="true" t="shared" si="1" ref="D9:D15">SUM(C9/B9)</f>
        <v>10862.488187905261</v>
      </c>
      <c r="E9" s="2">
        <v>2313</v>
      </c>
      <c r="F9" s="2">
        <v>949432921</v>
      </c>
      <c r="G9" s="2">
        <f aca="true" t="shared" si="2" ref="G9:G15">SUM(F9/E9)</f>
        <v>410476.8357111976</v>
      </c>
      <c r="H9" s="2">
        <v>130009</v>
      </c>
      <c r="I9" s="2">
        <v>487913241</v>
      </c>
      <c r="J9" s="2">
        <f aca="true" t="shared" si="3" ref="J9:J15">SUM(I9/H9)</f>
        <v>3752.918959456653</v>
      </c>
      <c r="R9" s="2">
        <v>88</v>
      </c>
      <c r="S9" s="8">
        <f>'5-11'!C13/100000</f>
        <v>16512.82882</v>
      </c>
    </row>
    <row r="10" spans="1:19" s="2" customFormat="1" ht="19.5" customHeight="1" hidden="1">
      <c r="A10" s="17" t="s">
        <v>13</v>
      </c>
      <c r="B10" s="6">
        <f t="shared" si="0"/>
        <v>136056</v>
      </c>
      <c r="C10" s="2">
        <f t="shared" si="0"/>
        <v>1485489741</v>
      </c>
      <c r="D10" s="2">
        <f t="shared" si="1"/>
        <v>10918.222944963838</v>
      </c>
      <c r="E10" s="2">
        <v>2304</v>
      </c>
      <c r="F10" s="2">
        <v>960827725</v>
      </c>
      <c r="G10" s="2">
        <f t="shared" si="2"/>
        <v>417025.92230902775</v>
      </c>
      <c r="H10" s="2">
        <v>133752</v>
      </c>
      <c r="I10" s="2">
        <v>524662016</v>
      </c>
      <c r="J10" s="2">
        <f t="shared" si="3"/>
        <v>3922.648005263473</v>
      </c>
      <c r="R10" s="2">
        <v>89</v>
      </c>
      <c r="S10" s="8">
        <f>'5-11'!C14/100000</f>
        <v>17295.54915</v>
      </c>
    </row>
    <row r="11" spans="1:19" s="2" customFormat="1" ht="19.5" customHeight="1" hidden="1">
      <c r="A11" s="17" t="s">
        <v>14</v>
      </c>
      <c r="B11" s="6">
        <f t="shared" si="0"/>
        <v>140027</v>
      </c>
      <c r="C11" s="2">
        <f t="shared" si="0"/>
        <v>1505875042</v>
      </c>
      <c r="D11" s="2">
        <f t="shared" si="1"/>
        <v>10754.1762802888</v>
      </c>
      <c r="E11" s="2">
        <v>2332</v>
      </c>
      <c r="F11" s="2">
        <v>963619908</v>
      </c>
      <c r="G11" s="2">
        <f t="shared" si="2"/>
        <v>413216.08404802746</v>
      </c>
      <c r="H11" s="2">
        <v>137695</v>
      </c>
      <c r="I11" s="2">
        <v>542255134</v>
      </c>
      <c r="J11" s="2">
        <f t="shared" si="3"/>
        <v>3938.0887759177895</v>
      </c>
      <c r="R11" s="2">
        <v>90</v>
      </c>
      <c r="S11" s="8">
        <f>'5-11'!C15/100000</f>
        <v>20791.30135</v>
      </c>
    </row>
    <row r="12" spans="1:19" s="2" customFormat="1" ht="19.5" customHeight="1" hidden="1">
      <c r="A12" s="18" t="s">
        <v>15</v>
      </c>
      <c r="B12" s="6">
        <f t="shared" si="0"/>
        <v>142900</v>
      </c>
      <c r="C12" s="2">
        <f t="shared" si="0"/>
        <v>1608376948</v>
      </c>
      <c r="D12" s="2">
        <f t="shared" si="1"/>
        <v>11255.262057382784</v>
      </c>
      <c r="E12" s="2">
        <v>2366</v>
      </c>
      <c r="F12" s="2">
        <v>1005917125</v>
      </c>
      <c r="G12" s="2">
        <f t="shared" si="2"/>
        <v>425155.1669484362</v>
      </c>
      <c r="H12" s="2">
        <v>140534</v>
      </c>
      <c r="I12" s="2">
        <v>602459823</v>
      </c>
      <c r="J12" s="2">
        <f t="shared" si="3"/>
        <v>4286.932863221711</v>
      </c>
      <c r="R12" s="2">
        <v>91</v>
      </c>
      <c r="S12" s="8">
        <f>'5-11'!C16/100000</f>
        <v>21821.35892</v>
      </c>
    </row>
    <row r="13" spans="1:19" s="2" customFormat="1" ht="19.5" customHeight="1" hidden="1">
      <c r="A13" s="18" t="s">
        <v>16</v>
      </c>
      <c r="B13" s="6">
        <f t="shared" si="0"/>
        <v>146287</v>
      </c>
      <c r="C13" s="2">
        <f t="shared" si="0"/>
        <v>1651282882</v>
      </c>
      <c r="D13" s="2">
        <f t="shared" si="1"/>
        <v>11287.967365521201</v>
      </c>
      <c r="E13" s="2">
        <v>2403</v>
      </c>
      <c r="F13" s="2">
        <v>1043660578</v>
      </c>
      <c r="G13" s="2">
        <f t="shared" si="2"/>
        <v>434315.67956720764</v>
      </c>
      <c r="H13" s="2">
        <v>143884</v>
      </c>
      <c r="I13" s="2">
        <v>607622304</v>
      </c>
      <c r="J13" s="2">
        <f t="shared" si="3"/>
        <v>4223.001195407412</v>
      </c>
      <c r="R13" s="2">
        <v>92</v>
      </c>
      <c r="S13" s="8" t="e">
        <f>'5-11'!#REF!/100000</f>
        <v>#REF!</v>
      </c>
    </row>
    <row r="14" spans="1:19" s="2" customFormat="1" ht="20.25" customHeight="1" hidden="1">
      <c r="A14" s="18" t="s">
        <v>17</v>
      </c>
      <c r="B14" s="6">
        <f t="shared" si="0"/>
        <v>149522</v>
      </c>
      <c r="C14" s="2">
        <f t="shared" si="0"/>
        <v>1729554915</v>
      </c>
      <c r="D14" s="2">
        <f t="shared" si="1"/>
        <v>11567.226996696138</v>
      </c>
      <c r="E14" s="2">
        <v>2440</v>
      </c>
      <c r="F14" s="2">
        <v>1093762909</v>
      </c>
      <c r="G14" s="2">
        <f t="shared" si="2"/>
        <v>448263.48729508196</v>
      </c>
      <c r="H14" s="2">
        <v>147082</v>
      </c>
      <c r="I14" s="2">
        <v>635792006</v>
      </c>
      <c r="J14" s="2">
        <f t="shared" si="3"/>
        <v>4322.704382589304</v>
      </c>
      <c r="R14" s="2">
        <v>93</v>
      </c>
      <c r="S14" s="8" t="e">
        <f>'5-11'!#REF!/100000</f>
        <v>#REF!</v>
      </c>
    </row>
    <row r="15" spans="1:19" s="2" customFormat="1" ht="19.5" customHeight="1" hidden="1">
      <c r="A15" s="18" t="s">
        <v>18</v>
      </c>
      <c r="B15" s="6">
        <f t="shared" si="0"/>
        <v>151511</v>
      </c>
      <c r="C15" s="2">
        <f t="shared" si="0"/>
        <v>2079130135</v>
      </c>
      <c r="D15" s="2">
        <f t="shared" si="1"/>
        <v>13722.63489119602</v>
      </c>
      <c r="E15" s="2">
        <v>2456</v>
      </c>
      <c r="F15" s="2">
        <v>1412005445</v>
      </c>
      <c r="G15" s="2">
        <f t="shared" si="2"/>
        <v>574920.7837947883</v>
      </c>
      <c r="H15" s="2">
        <v>149055</v>
      </c>
      <c r="I15" s="2">
        <v>667124690</v>
      </c>
      <c r="J15" s="2">
        <f t="shared" si="3"/>
        <v>4475.694810640368</v>
      </c>
      <c r="R15" s="2">
        <v>94</v>
      </c>
      <c r="S15" s="8">
        <f>'5-11'!C26/100000</f>
        <v>24782.27407</v>
      </c>
    </row>
    <row r="16" spans="1:10" s="2" customFormat="1" ht="19.5" customHeight="1" hidden="1">
      <c r="A16" s="18" t="s">
        <v>19</v>
      </c>
      <c r="B16" s="6">
        <v>153239</v>
      </c>
      <c r="C16" s="2">
        <v>2182135892</v>
      </c>
      <c r="D16" s="2">
        <v>14240.081780747721</v>
      </c>
      <c r="E16" s="2">
        <v>2507</v>
      </c>
      <c r="F16" s="2">
        <v>1492309965</v>
      </c>
      <c r="G16" s="2">
        <v>595257.2656561628</v>
      </c>
      <c r="H16" s="2">
        <v>150732</v>
      </c>
      <c r="I16" s="2">
        <v>689825927</v>
      </c>
      <c r="J16" s="2">
        <v>4576.506163256641</v>
      </c>
    </row>
    <row r="17" spans="1:10" s="2" customFormat="1" ht="19.5" customHeight="1">
      <c r="A17" s="19" t="s">
        <v>20</v>
      </c>
      <c r="B17" s="14">
        <v>161306</v>
      </c>
      <c r="C17" s="15">
        <v>2439102856</v>
      </c>
      <c r="D17" s="15">
        <v>15120.967949115346</v>
      </c>
      <c r="E17" s="15">
        <v>2692</v>
      </c>
      <c r="F17" s="15">
        <v>1648785001</v>
      </c>
      <c r="G17" s="15">
        <v>612475.8547548291</v>
      </c>
      <c r="H17" s="15">
        <v>158614</v>
      </c>
      <c r="I17" s="15">
        <v>790317855</v>
      </c>
      <c r="J17" s="15">
        <v>4982.6487888837055</v>
      </c>
    </row>
    <row r="18" spans="1:10" s="2" customFormat="1" ht="19.5" customHeight="1">
      <c r="A18" s="18" t="s">
        <v>21</v>
      </c>
      <c r="B18" s="14">
        <v>164841</v>
      </c>
      <c r="C18" s="15">
        <v>2471967651</v>
      </c>
      <c r="D18" s="15">
        <v>14996.07288841975</v>
      </c>
      <c r="E18" s="15">
        <v>2730</v>
      </c>
      <c r="F18" s="15">
        <v>1672441829</v>
      </c>
      <c r="G18" s="15">
        <v>612616.0545787546</v>
      </c>
      <c r="H18" s="15">
        <v>162111</v>
      </c>
      <c r="I18" s="15">
        <v>799525822</v>
      </c>
      <c r="J18" s="15">
        <v>4931.965270709576</v>
      </c>
    </row>
    <row r="19" spans="1:10" s="2" customFormat="1" ht="19.5" customHeight="1">
      <c r="A19" s="18" t="s">
        <v>22</v>
      </c>
      <c r="B19" s="14">
        <v>167926</v>
      </c>
      <c r="C19" s="15">
        <v>2476730108</v>
      </c>
      <c r="D19" s="15">
        <v>14748.937674928242</v>
      </c>
      <c r="E19" s="15">
        <v>2731</v>
      </c>
      <c r="F19" s="15">
        <v>1669980668</v>
      </c>
      <c r="G19" s="15">
        <v>611490.5411937019</v>
      </c>
      <c r="H19" s="15">
        <v>165195</v>
      </c>
      <c r="I19" s="15">
        <v>806749440</v>
      </c>
      <c r="J19" s="15">
        <v>4883.618995732317</v>
      </c>
    </row>
    <row r="20" spans="1:10" s="2" customFormat="1" ht="19.5" customHeight="1">
      <c r="A20" s="18" t="s">
        <v>23</v>
      </c>
      <c r="B20" s="14">
        <v>170291</v>
      </c>
      <c r="C20" s="15">
        <v>2475828013</v>
      </c>
      <c r="D20" s="15">
        <v>14538.807177126213</v>
      </c>
      <c r="E20" s="15">
        <v>2729</v>
      </c>
      <c r="F20" s="15">
        <v>1682338872</v>
      </c>
      <c r="G20" s="15">
        <v>616467.1572004397</v>
      </c>
      <c r="H20" s="15">
        <v>167562</v>
      </c>
      <c r="I20" s="15">
        <v>793489141</v>
      </c>
      <c r="J20" s="15">
        <v>4735.49576276244</v>
      </c>
    </row>
    <row r="21" spans="1:10" s="2" customFormat="1" ht="19.5" customHeight="1">
      <c r="A21" s="18" t="s">
        <v>24</v>
      </c>
      <c r="B21" s="14">
        <v>172599</v>
      </c>
      <c r="C21" s="15">
        <v>2374132633</v>
      </c>
      <c r="D21" s="15">
        <v>13755.193442603955</v>
      </c>
      <c r="E21" s="15">
        <v>2752</v>
      </c>
      <c r="F21" s="15">
        <v>1578738788</v>
      </c>
      <c r="G21" s="15">
        <v>573669.6177325582</v>
      </c>
      <c r="H21" s="15">
        <v>169847</v>
      </c>
      <c r="I21" s="15">
        <v>795393845</v>
      </c>
      <c r="J21" s="15">
        <v>4683.002025352229</v>
      </c>
    </row>
    <row r="22" spans="1:10" s="2" customFormat="1" ht="19.5" customHeight="1">
      <c r="A22" s="18" t="s">
        <v>25</v>
      </c>
      <c r="B22" s="14">
        <v>175415</v>
      </c>
      <c r="C22" s="15">
        <v>2458605727</v>
      </c>
      <c r="D22" s="15">
        <v>14015.937787532423</v>
      </c>
      <c r="E22" s="15">
        <v>2781</v>
      </c>
      <c r="F22" s="15">
        <v>1645280490</v>
      </c>
      <c r="G22" s="15">
        <v>591614.7033441209</v>
      </c>
      <c r="H22" s="15">
        <v>172634</v>
      </c>
      <c r="I22" s="15">
        <v>813325237</v>
      </c>
      <c r="J22" s="15">
        <v>4711.269141652282</v>
      </c>
    </row>
    <row r="23" spans="1:10" s="2" customFormat="1" ht="19.5" customHeight="1">
      <c r="A23" s="18" t="s">
        <v>26</v>
      </c>
      <c r="B23" s="14">
        <v>178230</v>
      </c>
      <c r="C23" s="15">
        <v>2499996967</v>
      </c>
      <c r="D23" s="15">
        <v>14026.802261123268</v>
      </c>
      <c r="E23" s="15">
        <v>2789</v>
      </c>
      <c r="F23" s="15">
        <v>1685048244</v>
      </c>
      <c r="G23" s="15">
        <v>604176.494801004</v>
      </c>
      <c r="H23" s="15">
        <v>175441</v>
      </c>
      <c r="I23" s="15">
        <v>814948723</v>
      </c>
      <c r="J23" s="15">
        <v>4645.144082626068</v>
      </c>
    </row>
    <row r="24" spans="1:10" s="2" customFormat="1" ht="19.5" customHeight="1">
      <c r="A24" s="18" t="s">
        <v>27</v>
      </c>
      <c r="B24" s="14">
        <v>181692</v>
      </c>
      <c r="C24" s="15">
        <v>2441710300</v>
      </c>
      <c r="D24" s="15">
        <v>13438.73313079277</v>
      </c>
      <c r="E24" s="15">
        <v>2799</v>
      </c>
      <c r="F24" s="15">
        <v>1640084134</v>
      </c>
      <c r="G24" s="15">
        <v>585953.6027152555</v>
      </c>
      <c r="H24" s="15">
        <v>178893</v>
      </c>
      <c r="I24" s="15">
        <v>801626166</v>
      </c>
      <c r="J24" s="15">
        <v>4481.037078029884</v>
      </c>
    </row>
    <row r="25" spans="1:10" s="2" customFormat="1" ht="19.5" customHeight="1">
      <c r="A25" s="18" t="s">
        <v>6</v>
      </c>
      <c r="B25" s="14">
        <v>185347</v>
      </c>
      <c r="C25" s="15">
        <v>2488860476</v>
      </c>
      <c r="D25" s="15">
        <v>13428.113085186164</v>
      </c>
      <c r="E25" s="15">
        <v>2798</v>
      </c>
      <c r="F25" s="15">
        <v>1677905811</v>
      </c>
      <c r="G25" s="15">
        <v>599680.4185132238</v>
      </c>
      <c r="H25" s="15">
        <v>182549</v>
      </c>
      <c r="I25" s="15">
        <v>810954665</v>
      </c>
      <c r="J25" s="15">
        <v>4442.394452996182</v>
      </c>
    </row>
    <row r="26" spans="1:10" s="2" customFormat="1" ht="19.5" customHeight="1">
      <c r="A26" s="18" t="s">
        <v>28</v>
      </c>
      <c r="B26" s="14">
        <f>SUM(E26,H26)</f>
        <v>189194</v>
      </c>
      <c r="C26" s="15">
        <f>SUM(F26,I26)</f>
        <v>2478227407</v>
      </c>
      <c r="D26" s="15">
        <f>SUM(C26/B26)</f>
        <v>13098.868922904532</v>
      </c>
      <c r="E26" s="15">
        <v>2766</v>
      </c>
      <c r="F26" s="15">
        <v>1626044611</v>
      </c>
      <c r="G26" s="15">
        <f>SUM(F26/E26)</f>
        <v>587868.6229211858</v>
      </c>
      <c r="H26" s="15">
        <v>186428</v>
      </c>
      <c r="I26" s="15">
        <v>852182796</v>
      </c>
      <c r="J26" s="15">
        <f>SUM(I26/H26)</f>
        <v>4571.10946853477</v>
      </c>
    </row>
    <row r="27" spans="1:22" s="2" customFormat="1" ht="19.5" customHeight="1">
      <c r="A27" s="20"/>
      <c r="B27" s="6"/>
      <c r="V27" s="8"/>
    </row>
    <row r="28" spans="1:2" s="2" customFormat="1" ht="19.5" customHeight="1">
      <c r="A28" s="21"/>
      <c r="B28" s="6"/>
    </row>
    <row r="29" spans="1:2" s="2" customFormat="1" ht="19.5" customHeight="1">
      <c r="A29" s="21"/>
      <c r="B29" s="6"/>
    </row>
    <row r="30" spans="1:2" s="2" customFormat="1" ht="19.5" customHeight="1">
      <c r="A30" s="21"/>
      <c r="B30" s="6"/>
    </row>
    <row r="31" spans="1:2" s="2" customFormat="1" ht="19.5" customHeight="1">
      <c r="A31" s="21"/>
      <c r="B31" s="6"/>
    </row>
    <row r="32" spans="1:2" s="2" customFormat="1" ht="19.5" customHeight="1">
      <c r="A32" s="21"/>
      <c r="B32" s="6"/>
    </row>
    <row r="33" spans="1:2" s="2" customFormat="1" ht="19.5" customHeight="1">
      <c r="A33" s="21"/>
      <c r="B33" s="6"/>
    </row>
    <row r="34" spans="1:2" s="2" customFormat="1" ht="19.5" customHeight="1">
      <c r="A34" s="21"/>
      <c r="B34" s="6"/>
    </row>
    <row r="35" spans="1:2" s="2" customFormat="1" ht="19.5" customHeight="1">
      <c r="A35" s="21"/>
      <c r="B35" s="6"/>
    </row>
    <row r="36" spans="1:2" s="2" customFormat="1" ht="19.5" customHeight="1">
      <c r="A36" s="21"/>
      <c r="B36" s="6"/>
    </row>
    <row r="37" spans="1:2" s="2" customFormat="1" ht="19.5" customHeight="1">
      <c r="A37" s="21"/>
      <c r="B37" s="6"/>
    </row>
    <row r="38" spans="1:2" s="2" customFormat="1" ht="19.5" customHeight="1">
      <c r="A38" s="21"/>
      <c r="B38" s="6"/>
    </row>
    <row r="39" spans="1:2" s="2" customFormat="1" ht="19.5" customHeight="1">
      <c r="A39" s="21"/>
      <c r="B39" s="6"/>
    </row>
    <row r="40" spans="1:30" s="2" customFormat="1" ht="19.5" customHeight="1">
      <c r="A40" s="21"/>
      <c r="B40" s="6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1:30" s="2" customFormat="1" ht="18.75" customHeight="1">
      <c r="A41" s="21"/>
      <c r="B41" s="6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:10" ht="20.25" customHeight="1" thickBot="1">
      <c r="A42" s="22"/>
      <c r="B42" s="7"/>
      <c r="C42" s="3"/>
      <c r="D42" s="3"/>
      <c r="E42" s="3"/>
      <c r="F42" s="3"/>
      <c r="G42" s="3"/>
      <c r="H42" s="3"/>
      <c r="I42" s="3"/>
      <c r="J42" s="3"/>
    </row>
    <row r="43" ht="13.5" customHeight="1">
      <c r="A43" s="4" t="s">
        <v>1</v>
      </c>
    </row>
    <row r="44" ht="11.25" customHeight="1">
      <c r="A44" s="16" t="s">
        <v>29</v>
      </c>
    </row>
  </sheetData>
  <mergeCells count="14">
    <mergeCell ref="I7:I8"/>
    <mergeCell ref="J7:J8"/>
    <mergeCell ref="H5:J6"/>
    <mergeCell ref="A5:A8"/>
    <mergeCell ref="B7:B8"/>
    <mergeCell ref="E7:E8"/>
    <mergeCell ref="H7:H8"/>
    <mergeCell ref="C7:C8"/>
    <mergeCell ref="C2:G2"/>
    <mergeCell ref="F7:F8"/>
    <mergeCell ref="D7:D8"/>
    <mergeCell ref="G7:G8"/>
    <mergeCell ref="B5:D6"/>
    <mergeCell ref="E5:G6"/>
  </mergeCells>
  <printOptions/>
  <pageMargins left="0.5905511811023623" right="1.31" top="0.33" bottom="0.2" header="0.2" footer="0.2"/>
  <pageSetup horizontalDpi="360" verticalDpi="360" orientation="portrait" paperSize="9" scale="95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user</cp:lastModifiedBy>
  <cp:lastPrinted>2015-09-16T12:14:13Z</cp:lastPrinted>
  <dcterms:created xsi:type="dcterms:W3CDTF">2005-11-10T06:03:36Z</dcterms:created>
  <dcterms:modified xsi:type="dcterms:W3CDTF">2015-09-22T09:12:15Z</dcterms:modified>
  <cp:category/>
  <cp:version/>
  <cp:contentType/>
  <cp:contentStatus/>
</cp:coreProperties>
</file>