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30" activeTab="1"/>
  </bookViews>
  <sheets>
    <sheet name="6-4" sheetId="1" r:id="rId1"/>
    <sheet name="6-4(1)" sheetId="2" r:id="rId2"/>
  </sheets>
  <definedNames>
    <definedName name="_xlnm.Print_Area" localSheetId="0">'6-4'!$A$1:$O$125</definedName>
    <definedName name="_xlnm.Print_Area" localSheetId="1">'6-4(1)'!$A$1:$AA$44</definedName>
  </definedNames>
  <calcPr fullCalcOnLoad="1"/>
</workbook>
</file>

<file path=xl/sharedStrings.xml><?xml version="1.0" encoding="utf-8"?>
<sst xmlns="http://schemas.openxmlformats.org/spreadsheetml/2006/main" count="306" uniqueCount="159">
  <si>
    <t>單位：新臺幣千元</t>
  </si>
  <si>
    <t>警政支出</t>
  </si>
  <si>
    <t>八十五年度</t>
  </si>
  <si>
    <t>八十六年度</t>
  </si>
  <si>
    <t>債務付息支出</t>
  </si>
  <si>
    <t>其他支出</t>
  </si>
  <si>
    <t>單位：新臺幣千元</t>
  </si>
  <si>
    <t>經濟發展支出</t>
  </si>
  <si>
    <t>total</t>
  </si>
  <si>
    <t xml:space="preserve">表６－４、歲出預決算 －按政事別分（共4頁/第1頁） </t>
  </si>
  <si>
    <t xml:space="preserve"> FY 1996</t>
  </si>
  <si>
    <t xml:space="preserve"> FY 1997</t>
  </si>
  <si>
    <t>九　十年度</t>
  </si>
  <si>
    <t>九十一年度</t>
  </si>
  <si>
    <t xml:space="preserve"> FY 2003</t>
  </si>
  <si>
    <t xml:space="preserve">表６－４、歲出預決算 －按政事別分（共4頁/第2頁） 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</si>
  <si>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N.T.</t>
    </r>
    <r>
      <rPr>
        <sz val="9"/>
        <rFont val="細明體"/>
        <family val="3"/>
      </rPr>
      <t>＄</t>
    </r>
    <r>
      <rPr>
        <sz val="9"/>
        <rFont val="Times New Roman"/>
        <family val="1"/>
      </rPr>
      <t>1 000</t>
    </r>
  </si>
  <si>
    <t>表６－４、歲出預決算 － 按政事別分（共4頁/第3頁）</t>
  </si>
  <si>
    <t xml:space="preserve">表６－４、歲出預決算 －按政事別分（共4頁/第4頁） </t>
  </si>
  <si>
    <t>單位：新台幣千元</t>
  </si>
  <si>
    <r>
      <t>追加減後預算</t>
    </r>
    <r>
      <rPr>
        <sz val="9"/>
        <rFont val="Times New Roman"/>
        <family val="1"/>
      </rPr>
      <t xml:space="preserve">  Final</t>
    </r>
  </si>
  <si>
    <r>
      <t>原預算</t>
    </r>
    <r>
      <rPr>
        <sz val="9"/>
        <rFont val="Times New Roman"/>
        <family val="1"/>
      </rPr>
      <t xml:space="preserve">  Original</t>
    </r>
  </si>
  <si>
    <r>
      <t xml:space="preserve">年度別
</t>
    </r>
    <r>
      <rPr>
        <sz val="9"/>
        <rFont val="Times New Roman"/>
        <family val="1"/>
      </rPr>
      <t>Fiscal Year</t>
    </r>
  </si>
  <si>
    <r>
      <t xml:space="preserve">八十五年度  </t>
    </r>
    <r>
      <rPr>
        <sz val="9"/>
        <rFont val="Times New Roman"/>
        <family val="1"/>
      </rPr>
      <t>FY 1996</t>
    </r>
  </si>
  <si>
    <r>
      <t xml:space="preserve">八十六年度  </t>
    </r>
    <r>
      <rPr>
        <sz val="9"/>
        <rFont val="Times New Roman"/>
        <family val="1"/>
      </rPr>
      <t>FY 1997</t>
    </r>
  </si>
  <si>
    <r>
      <t>決</t>
    </r>
    <r>
      <rPr>
        <sz val="9"/>
        <rFont val="Times New Roman"/>
        <family val="1"/>
      </rPr>
      <t xml:space="preserve">            </t>
    </r>
    <r>
      <rPr>
        <sz val="9"/>
        <rFont val="華康中黑體"/>
        <family val="3"/>
      </rPr>
      <t>算</t>
    </r>
  </si>
  <si>
    <t>單位：新台幣千元</t>
  </si>
  <si>
    <t>九十四年度</t>
  </si>
  <si>
    <r>
      <t xml:space="preserve"> FY 200</t>
    </r>
    <r>
      <rPr>
        <sz val="9"/>
        <rFont val="Times New Roman"/>
        <family val="1"/>
      </rPr>
      <t>5</t>
    </r>
  </si>
  <si>
    <t>total</t>
  </si>
  <si>
    <t>一般政務支出</t>
  </si>
  <si>
    <t>教育科學文化支出</t>
  </si>
  <si>
    <t>經濟發展支出</t>
  </si>
  <si>
    <t>社會福利支出</t>
  </si>
  <si>
    <t>社區發展及環境保護支出</t>
  </si>
  <si>
    <t>退休撫恤支出</t>
  </si>
  <si>
    <r>
      <t>Table 6 - 4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Budget and Settlement of Budgetdary Expenditures 
</t>
    </r>
    <r>
      <rPr>
        <sz val="16"/>
        <rFont val="華康中黑體"/>
        <family val="3"/>
      </rPr>
      <t>－</t>
    </r>
    <r>
      <rPr>
        <sz val="16"/>
        <rFont val="Times New Roman"/>
        <family val="1"/>
      </rPr>
      <t>by Administrative Affairs(Cont.1)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</si>
  <si>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N.T.</t>
    </r>
    <r>
      <rPr>
        <sz val="9"/>
        <rFont val="細明體"/>
        <family val="3"/>
      </rPr>
      <t>＄</t>
    </r>
    <r>
      <rPr>
        <sz val="9"/>
        <rFont val="Times New Roman"/>
        <family val="1"/>
      </rPr>
      <t>1 000</t>
    </r>
  </si>
  <si>
    <t>九十五年度</t>
  </si>
  <si>
    <t>九十五年度</t>
  </si>
  <si>
    <t xml:space="preserve"> FY 2006</t>
  </si>
  <si>
    <r>
      <t>原預算</t>
    </r>
    <r>
      <rPr>
        <sz val="9"/>
        <rFont val="Times New Roman"/>
        <family val="1"/>
      </rPr>
      <t xml:space="preserve">  Original</t>
    </r>
  </si>
  <si>
    <t>九十六年度</t>
  </si>
  <si>
    <r>
      <t xml:space="preserve">年度別
</t>
    </r>
    <r>
      <rPr>
        <sz val="9"/>
        <rFont val="Times New Roman"/>
        <family val="1"/>
      </rPr>
      <t>Fiscal Year</t>
    </r>
  </si>
  <si>
    <t>九十七年度</t>
  </si>
  <si>
    <t>九十三年度</t>
  </si>
  <si>
    <t>九十二年度</t>
  </si>
  <si>
    <t>八十九年度</t>
  </si>
  <si>
    <t>八十八年度</t>
  </si>
  <si>
    <t>八十七年度</t>
  </si>
  <si>
    <t xml:space="preserve"> FY 1998</t>
  </si>
  <si>
    <t xml:space="preserve"> FY 1999</t>
  </si>
  <si>
    <t xml:space="preserve"> FY 2000</t>
  </si>
  <si>
    <t xml:space="preserve"> FY 2001</t>
  </si>
  <si>
    <t xml:space="preserve"> FY 2002</t>
  </si>
  <si>
    <r>
      <t xml:space="preserve"> FY 200</t>
    </r>
    <r>
      <rPr>
        <sz val="9"/>
        <rFont val="Times New Roman"/>
        <family val="1"/>
      </rPr>
      <t>8</t>
    </r>
  </si>
  <si>
    <t xml:space="preserve"> FY 2007</t>
  </si>
  <si>
    <r>
      <t>九十六年度</t>
    </r>
    <r>
      <rPr>
        <sz val="9"/>
        <rFont val="Times New Roman"/>
        <family val="1"/>
      </rPr>
      <t xml:space="preserve">  FY 2007</t>
    </r>
  </si>
  <si>
    <r>
      <t>九十五年度</t>
    </r>
    <r>
      <rPr>
        <sz val="9"/>
        <rFont val="Times New Roman"/>
        <family val="1"/>
      </rPr>
      <t xml:space="preserve">  FY 2006</t>
    </r>
  </si>
  <si>
    <r>
      <t>九十四年度</t>
    </r>
    <r>
      <rPr>
        <sz val="9"/>
        <rFont val="Times New Roman"/>
        <family val="1"/>
      </rPr>
      <t xml:space="preserve">  FY 2005</t>
    </r>
  </si>
  <si>
    <r>
      <t>九十三年度</t>
    </r>
    <r>
      <rPr>
        <sz val="9"/>
        <rFont val="Times New Roman"/>
        <family val="1"/>
      </rPr>
      <t xml:space="preserve">  FY 2004</t>
    </r>
  </si>
  <si>
    <r>
      <t>九十二年度</t>
    </r>
    <r>
      <rPr>
        <sz val="9"/>
        <rFont val="Times New Roman"/>
        <family val="1"/>
      </rPr>
      <t xml:space="preserve">  FY 2003</t>
    </r>
  </si>
  <si>
    <r>
      <t>九十一年度</t>
    </r>
    <r>
      <rPr>
        <sz val="9"/>
        <rFont val="Times New Roman"/>
        <family val="1"/>
      </rPr>
      <t xml:space="preserve">  FY 2002</t>
    </r>
  </si>
  <si>
    <r>
      <t>九　十年度</t>
    </r>
    <r>
      <rPr>
        <sz val="9"/>
        <rFont val="Times New Roman"/>
        <family val="1"/>
      </rPr>
      <t xml:space="preserve">  FY 2001</t>
    </r>
  </si>
  <si>
    <r>
      <t>八十九年度</t>
    </r>
    <r>
      <rPr>
        <sz val="9"/>
        <rFont val="Times New Roman"/>
        <family val="1"/>
      </rPr>
      <t xml:space="preserve">  FY 2000</t>
    </r>
  </si>
  <si>
    <r>
      <t>八十八年度</t>
    </r>
    <r>
      <rPr>
        <sz val="9"/>
        <rFont val="Times New Roman"/>
        <family val="1"/>
      </rPr>
      <t xml:space="preserve">  FY 1999</t>
    </r>
  </si>
  <si>
    <r>
      <t>八十七年度</t>
    </r>
    <r>
      <rPr>
        <sz val="9"/>
        <rFont val="Times New Roman"/>
        <family val="1"/>
      </rPr>
      <t xml:space="preserve">  FY 1998</t>
    </r>
  </si>
  <si>
    <t>資料來源：本府主計處</t>
  </si>
  <si>
    <t>資料來源：本府主計處</t>
  </si>
  <si>
    <r>
      <t>九十五年度</t>
    </r>
    <r>
      <rPr>
        <sz val="9"/>
        <rFont val="Times New Roman"/>
        <family val="1"/>
      </rPr>
      <t xml:space="preserve">  FY 2006</t>
    </r>
  </si>
  <si>
    <r>
      <t>九十四年度</t>
    </r>
    <r>
      <rPr>
        <sz val="9"/>
        <rFont val="Times New Roman"/>
        <family val="1"/>
      </rPr>
      <t xml:space="preserve">  FY 2005</t>
    </r>
  </si>
  <si>
    <r>
      <t>九十三年度</t>
    </r>
    <r>
      <rPr>
        <sz val="9"/>
        <rFont val="Times New Roman"/>
        <family val="1"/>
      </rPr>
      <t xml:space="preserve">  FY 2004</t>
    </r>
  </si>
  <si>
    <r>
      <t>九十二年度</t>
    </r>
    <r>
      <rPr>
        <sz val="9"/>
        <rFont val="Times New Roman"/>
        <family val="1"/>
      </rPr>
      <t xml:space="preserve">  FY 2003</t>
    </r>
  </si>
  <si>
    <r>
      <t>八十七年度</t>
    </r>
    <r>
      <rPr>
        <sz val="9"/>
        <rFont val="Times New Roman"/>
        <family val="1"/>
      </rPr>
      <t xml:space="preserve">  FY 1998</t>
    </r>
  </si>
  <si>
    <r>
      <t>Table 6 - 4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Budget and Settlement of Budgetdary Expenditures 
</t>
    </r>
    <r>
      <rPr>
        <sz val="16"/>
        <rFont val="華康中黑體"/>
        <family val="3"/>
      </rPr>
      <t>－</t>
    </r>
    <r>
      <rPr>
        <sz val="16"/>
        <rFont val="Times New Roman"/>
        <family val="1"/>
      </rPr>
      <t>by Administrative Affairs (Cont.End)</t>
    </r>
  </si>
  <si>
    <r>
      <t>九十八年度</t>
    </r>
    <r>
      <rPr>
        <sz val="9"/>
        <rFont val="Times New Roman"/>
        <family val="1"/>
      </rPr>
      <t xml:space="preserve">  FY 200</t>
    </r>
    <r>
      <rPr>
        <sz val="9"/>
        <rFont val="Times New Roman"/>
        <family val="1"/>
      </rPr>
      <t>9</t>
    </r>
  </si>
  <si>
    <r>
      <t>九十七年度</t>
    </r>
    <r>
      <rPr>
        <sz val="9"/>
        <rFont val="Times New Roman"/>
        <family val="1"/>
      </rPr>
      <t xml:space="preserve">  FY 2008</t>
    </r>
  </si>
  <si>
    <r>
      <t>九十六年度</t>
    </r>
    <r>
      <rPr>
        <sz val="9"/>
        <rFont val="Times New Roman"/>
        <family val="1"/>
      </rPr>
      <t xml:space="preserve">  FY 2007</t>
    </r>
  </si>
  <si>
    <r>
      <t>九十九年度</t>
    </r>
    <r>
      <rPr>
        <sz val="9"/>
        <rFont val="Times New Roman"/>
        <family val="1"/>
      </rPr>
      <t xml:space="preserve">  FY 20</t>
    </r>
    <r>
      <rPr>
        <sz val="9"/>
        <rFont val="Times New Roman"/>
        <family val="1"/>
      </rPr>
      <t>10</t>
    </r>
  </si>
  <si>
    <t>一○○年度</t>
  </si>
  <si>
    <t xml:space="preserve">說　　明：1.決算係依審計室審定數編列。 </t>
  </si>
  <si>
    <r>
      <t>Note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Data may not add to totals,because of rounding.</t>
    </r>
  </si>
  <si>
    <r>
      <t>說        明：</t>
    </r>
    <r>
      <rPr>
        <sz val="9"/>
        <rFont val="新細明體"/>
        <family val="1"/>
      </rPr>
      <t>2.部分細項加總與「合計」項不符係因進位關係。</t>
    </r>
  </si>
  <si>
    <t>Source :Department of Budget, Accounting and Statistics.</t>
  </si>
  <si>
    <t>Source：Department of Budget, Accounting and Statistics.</t>
  </si>
  <si>
    <t xml:space="preserve"> FY 2011</t>
  </si>
  <si>
    <r>
      <t xml:space="preserve"> FY 20</t>
    </r>
    <r>
      <rPr>
        <sz val="9"/>
        <rFont val="Times New Roman"/>
        <family val="1"/>
      </rPr>
      <t>12</t>
    </r>
  </si>
  <si>
    <r>
      <t>一○一年度</t>
    </r>
    <r>
      <rPr>
        <sz val="9"/>
        <rFont val="Times New Roman"/>
        <family val="1"/>
      </rPr>
      <t xml:space="preserve">  FY 20</t>
    </r>
    <r>
      <rPr>
        <sz val="9"/>
        <rFont val="Times New Roman"/>
        <family val="1"/>
      </rPr>
      <t>12</t>
    </r>
  </si>
  <si>
    <r>
      <t xml:space="preserve"> FY 20</t>
    </r>
    <r>
      <rPr>
        <sz val="9"/>
        <rFont val="Times New Roman"/>
        <family val="1"/>
      </rPr>
      <t>13</t>
    </r>
  </si>
  <si>
    <r>
      <t>一○二年度</t>
    </r>
    <r>
      <rPr>
        <sz val="9"/>
        <rFont val="Times New Roman"/>
        <family val="1"/>
      </rPr>
      <t xml:space="preserve">  FY 20</t>
    </r>
    <r>
      <rPr>
        <sz val="9"/>
        <rFont val="Times New Roman"/>
        <family val="1"/>
      </rPr>
      <t>13</t>
    </r>
  </si>
  <si>
    <r>
      <t xml:space="preserve">總計
</t>
    </r>
    <r>
      <rPr>
        <sz val="9"/>
        <rFont val="Times New Roman"/>
        <family val="1"/>
      </rPr>
      <t xml:space="preserve">Grand Total
</t>
    </r>
  </si>
  <si>
    <r>
      <t xml:space="preserve">政權行
使支出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 xml:space="preserve">the Exercise of </t>
    </r>
    <r>
      <rPr>
        <sz val="9"/>
        <rFont val="Times New Roman"/>
        <family val="1"/>
      </rPr>
      <t xml:space="preserve">Political </t>
    </r>
    <r>
      <rPr>
        <sz val="9"/>
        <rFont val="Times New Roman"/>
        <family val="1"/>
      </rPr>
      <t>Power</t>
    </r>
  </si>
  <si>
    <r>
      <t xml:space="preserve">行政支出
</t>
    </r>
    <r>
      <rPr>
        <sz val="9"/>
        <rFont val="Times New Roman"/>
        <family val="1"/>
      </rPr>
      <t>Administrative 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
</t>
    </r>
  </si>
  <si>
    <r>
      <t xml:space="preserve">民政支出
Expenditures for
</t>
    </r>
    <r>
      <rPr>
        <sz val="9"/>
        <rFont val="Times New Roman"/>
        <family val="1"/>
      </rPr>
      <t xml:space="preserve">Civil Affairs 
</t>
    </r>
  </si>
  <si>
    <r>
      <t xml:space="preserve">財務支出
</t>
    </r>
    <r>
      <rPr>
        <sz val="9"/>
        <rFont val="Times New Roman"/>
        <family val="1"/>
      </rPr>
      <t>Financial 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
</t>
    </r>
  </si>
  <si>
    <r>
      <t xml:space="preserve">教育支出
Education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
</t>
    </r>
  </si>
  <si>
    <r>
      <t xml:space="preserve">科學支出
</t>
    </r>
    <r>
      <rPr>
        <sz val="9"/>
        <rFont val="Times New Roman"/>
        <family val="1"/>
      </rPr>
      <t>Scientific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
</t>
    </r>
  </si>
  <si>
    <r>
      <t xml:space="preserve">文化支出
</t>
    </r>
    <r>
      <rPr>
        <sz val="9"/>
        <rFont val="Times New Roman"/>
        <family val="1"/>
      </rPr>
      <t>Cultural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
</t>
    </r>
  </si>
  <si>
    <r>
      <t xml:space="preserve">農業支出
</t>
    </r>
    <r>
      <rPr>
        <sz val="9"/>
        <rFont val="Times New Roman"/>
        <family val="1"/>
      </rPr>
      <t>Agricultural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
</t>
    </r>
  </si>
  <si>
    <r>
      <t xml:space="preserve">工業支出
</t>
    </r>
    <r>
      <rPr>
        <sz val="9"/>
        <rFont val="Times New Roman"/>
        <family val="1"/>
      </rPr>
      <t>Industrial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
</t>
    </r>
  </si>
  <si>
    <r>
      <t xml:space="preserve">交通支出
</t>
    </r>
    <r>
      <rPr>
        <sz val="9"/>
        <rFont val="Times New Roman"/>
        <family val="1"/>
      </rPr>
      <t>Transportation and Communication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
</t>
    </r>
  </si>
  <si>
    <r>
      <t xml:space="preserve">其他經濟
服務支出
</t>
    </r>
    <r>
      <rPr>
        <sz val="9"/>
        <rFont val="Times New Roman"/>
        <family val="1"/>
      </rPr>
      <t xml:space="preserve">Expenditures for </t>
    </r>
    <r>
      <rPr>
        <sz val="9"/>
        <rFont val="Times New Roman"/>
        <family val="1"/>
      </rPr>
      <t>Other Economic Service</t>
    </r>
  </si>
  <si>
    <r>
      <t xml:space="preserve">社會保
險支出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Social Insurance</t>
    </r>
  </si>
  <si>
    <r>
      <t xml:space="preserve">社會救
助支出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Social </t>
    </r>
    <r>
      <rPr>
        <sz val="9"/>
        <rFont val="Times New Roman"/>
        <family val="1"/>
      </rPr>
      <t>Assistance</t>
    </r>
  </si>
  <si>
    <r>
      <t xml:space="preserve">福利服
務支出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 xml:space="preserve">Welfare </t>
    </r>
    <r>
      <rPr>
        <sz val="9"/>
        <rFont val="Times New Roman"/>
        <family val="1"/>
      </rPr>
      <t>Service</t>
    </r>
  </si>
  <si>
    <r>
      <t xml:space="preserve">國民就
業支出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Employment Service</t>
    </r>
  </si>
  <si>
    <r>
      <t xml:space="preserve">醫療保
健支出
</t>
    </r>
    <r>
      <rPr>
        <sz val="9"/>
        <color indexed="8"/>
        <rFont val="Times New Roman"/>
        <family val="1"/>
      </rPr>
      <t>Expenditures for Medical and Health Matters</t>
    </r>
  </si>
  <si>
    <r>
      <t xml:space="preserve">社區發
展支出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Community Development</t>
    </r>
  </si>
  <si>
    <r>
      <t xml:space="preserve">環境保
護支出
</t>
    </r>
    <r>
      <rPr>
        <sz val="9"/>
        <color indexed="8"/>
        <rFont val="Times New Roman"/>
        <family val="1"/>
      </rPr>
      <t>Expenditures for Environmental Protection</t>
    </r>
  </si>
  <si>
    <r>
      <t xml:space="preserve">退休撫卹
給付支出
</t>
    </r>
    <r>
      <rPr>
        <sz val="9"/>
        <color indexed="8"/>
        <rFont val="Times New Roman"/>
        <family val="1"/>
      </rPr>
      <t>Retirement and Compassionate Aid Payment</t>
    </r>
  </si>
  <si>
    <r>
      <t xml:space="preserve">警政支出
</t>
    </r>
    <r>
      <rPr>
        <sz val="9"/>
        <color indexed="8"/>
        <rFont val="Times New Roman"/>
        <family val="1"/>
      </rPr>
      <t>Expenditures for Police Affairs</t>
    </r>
  </si>
  <si>
    <r>
      <t xml:space="preserve">債務付
息支出
</t>
    </r>
    <r>
      <rPr>
        <sz val="9"/>
        <color indexed="8"/>
        <rFont val="Times New Roman"/>
        <family val="1"/>
      </rPr>
      <t xml:space="preserve">Interest Payment </t>
    </r>
  </si>
  <si>
    <r>
      <t xml:space="preserve">還本付息
事務支出
</t>
    </r>
    <r>
      <rPr>
        <sz val="9"/>
        <rFont val="Times New Roman"/>
        <family val="1"/>
      </rPr>
      <t xml:space="preserve">Debt 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ervicing 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 xml:space="preserve">anagement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ees</t>
    </r>
  </si>
  <si>
    <r>
      <t xml:space="preserve">專案補
助支出
</t>
    </r>
    <r>
      <rPr>
        <sz val="9"/>
        <color indexed="8"/>
        <rFont val="Times New Roman"/>
        <family val="1"/>
      </rPr>
      <t>Subsidies for Special Projects</t>
    </r>
  </si>
  <si>
    <r>
      <t xml:space="preserve">第二預備金
</t>
    </r>
    <r>
      <rPr>
        <sz val="9"/>
        <rFont val="Times New Roman"/>
        <family val="1"/>
      </rPr>
      <t>Second</t>
    </r>
    <r>
      <rPr>
        <sz val="9"/>
        <rFont val="Times New Roman"/>
        <family val="1"/>
      </rPr>
      <t>ary</t>
    </r>
    <r>
      <rPr>
        <sz val="9"/>
        <rFont val="Times New Roman"/>
        <family val="1"/>
      </rPr>
      <t xml:space="preserve"> Reserve Fund</t>
    </r>
  </si>
  <si>
    <r>
      <t xml:space="preserve">其他支出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</si>
  <si>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t>預　　　　　　　　算</t>
  </si>
  <si>
    <t>Budget</t>
  </si>
  <si>
    <t xml:space="preserve"> FY 2004</t>
  </si>
  <si>
    <r>
      <t>追加減後預算</t>
    </r>
    <r>
      <rPr>
        <sz val="9"/>
        <rFont val="Times New Roman"/>
        <family val="1"/>
      </rPr>
      <t xml:space="preserve">  Final</t>
    </r>
  </si>
  <si>
    <t>九十八年度</t>
  </si>
  <si>
    <r>
      <t xml:space="preserve"> FY 200</t>
    </r>
    <r>
      <rPr>
        <sz val="9"/>
        <rFont val="Times New Roman"/>
        <family val="1"/>
      </rPr>
      <t>9</t>
    </r>
  </si>
  <si>
    <t>九十九年度</t>
  </si>
  <si>
    <r>
      <t xml:space="preserve"> FY 20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</t>
    </r>
  </si>
  <si>
    <r>
      <t xml:space="preserve">原預算 </t>
    </r>
    <r>
      <rPr>
        <sz val="9"/>
        <rFont val="Times New Roman"/>
        <family val="1"/>
      </rPr>
      <t>Original</t>
    </r>
  </si>
  <si>
    <r>
      <t>追加減後預算</t>
    </r>
    <r>
      <rPr>
        <sz val="9"/>
        <rFont val="Times New Roman"/>
        <family val="1"/>
      </rPr>
      <t xml:space="preserve"> Final</t>
    </r>
  </si>
  <si>
    <t>一○一年度</t>
  </si>
  <si>
    <t>一○二年度</t>
  </si>
  <si>
    <t>資料來源：本府主計處</t>
  </si>
  <si>
    <r>
      <t xml:space="preserve">原預算 </t>
    </r>
    <r>
      <rPr>
        <sz val="9"/>
        <rFont val="Times New Roman"/>
        <family val="1"/>
      </rPr>
      <t xml:space="preserve"> Original</t>
    </r>
  </si>
  <si>
    <r>
      <t xml:space="preserve">追加減後預算 </t>
    </r>
    <r>
      <rPr>
        <sz val="9"/>
        <rFont val="Times New Roman"/>
        <family val="1"/>
      </rPr>
      <t xml:space="preserve"> Final</t>
    </r>
  </si>
  <si>
    <t>一般政務支出</t>
  </si>
  <si>
    <t>教育科學文化支出</t>
  </si>
  <si>
    <t>社會福利支出</t>
  </si>
  <si>
    <t>社區發展及環境保護支出</t>
  </si>
  <si>
    <t>退休撫恤支出</t>
  </si>
  <si>
    <t>警政支出</t>
  </si>
  <si>
    <t>債務付息支出</t>
  </si>
  <si>
    <t>其他支出</t>
  </si>
  <si>
    <t>第二預備金</t>
  </si>
  <si>
    <r>
      <t>F</t>
    </r>
    <r>
      <rPr>
        <sz val="9"/>
        <rFont val="Times New Roman"/>
        <family val="1"/>
      </rPr>
      <t>inial Accounts</t>
    </r>
  </si>
  <si>
    <t>Final Accounts</t>
  </si>
  <si>
    <r>
      <t>Table 6 - 4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The Budget and Final Accounts of Annual Expenditures 
by Functions</t>
    </r>
  </si>
  <si>
    <r>
      <t>金融、財稅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228</t>
    </r>
  </si>
  <si>
    <r>
      <t>金融、財稅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229</t>
    </r>
  </si>
  <si>
    <r>
      <t>金融、財稅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230</t>
    </r>
  </si>
  <si>
    <r>
      <t>金融、財稅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231</t>
    </r>
  </si>
  <si>
    <r>
      <t>金融、財稅</t>
    </r>
    <r>
      <rPr>
        <sz val="9"/>
        <rFont val="Times New Roman"/>
        <family val="1"/>
      </rPr>
      <t xml:space="preserve">  232</t>
    </r>
  </si>
  <si>
    <r>
      <t>金融、財稅</t>
    </r>
    <r>
      <rPr>
        <sz val="9"/>
        <rFont val="Times New Roman"/>
        <family val="1"/>
      </rPr>
      <t xml:space="preserve">  233</t>
    </r>
  </si>
  <si>
    <r>
      <t>金融、財稅</t>
    </r>
    <r>
      <rPr>
        <sz val="9"/>
        <rFont val="Times New Roman"/>
        <family val="1"/>
      </rPr>
      <t xml:space="preserve">  234</t>
    </r>
  </si>
  <si>
    <r>
      <t>金融、財稅</t>
    </r>
    <r>
      <rPr>
        <sz val="9"/>
        <rFont val="Times New Roman"/>
        <family val="1"/>
      </rPr>
      <t xml:space="preserve">  235</t>
    </r>
  </si>
  <si>
    <r>
      <t xml:space="preserve">其他支出
</t>
    </r>
    <r>
      <rPr>
        <sz val="9"/>
        <color indexed="8"/>
        <rFont val="Times New Roman"/>
        <family val="1"/>
      </rPr>
      <t xml:space="preserve">Others
</t>
    </r>
  </si>
  <si>
    <t xml:space="preserve">說　　明：1.決算數係為決算審定數。 </t>
  </si>
  <si>
    <r>
      <t>N</t>
    </r>
    <r>
      <rPr>
        <sz val="9"/>
        <rFont val="Times New Roman"/>
        <family val="1"/>
      </rPr>
      <t>ote:1.The number of the final accounts has been audited.</t>
    </r>
  </si>
  <si>
    <r>
      <t xml:space="preserve">         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.</t>
    </r>
    <r>
      <rPr>
        <sz val="9"/>
        <rFont val="Times New Roman"/>
        <family val="1"/>
      </rPr>
      <t>Data may not add to totals,because of rounding.</t>
    </r>
  </si>
  <si>
    <r>
      <t>Table 6 - 4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The Budget and Final Accounts of Annual Expenditures 
by Functions(Cont.2)</t>
    </r>
  </si>
  <si>
    <r>
      <t>一○○年度</t>
    </r>
    <r>
      <rPr>
        <sz val="9"/>
        <rFont val="Times New Roman"/>
        <family val="1"/>
      </rPr>
      <t xml:space="preserve">  FY 2011</t>
    </r>
  </si>
  <si>
    <r>
      <t>一○○年度</t>
    </r>
    <r>
      <rPr>
        <sz val="9"/>
        <rFont val="Times New Roman"/>
        <family val="1"/>
      </rPr>
      <t xml:space="preserve">  FY 2011</t>
    </r>
  </si>
  <si>
    <r>
      <t>一○一年度</t>
    </r>
    <r>
      <rPr>
        <sz val="9"/>
        <rFont val="Times New Roman"/>
        <family val="1"/>
      </rPr>
      <t xml:space="preserve">  FY 20</t>
    </r>
    <r>
      <rPr>
        <sz val="9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</si>
</sst>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#,##0;[Red]##,##0;_-* &quot;-&quot;_-;"/>
    <numFmt numFmtId="186" formatCode="#,##0;#,##0;_-* &quot;-&quot;"/>
    <numFmt numFmtId="187" formatCode="#,##0;[Red]##,##0;_-* &quot;-&quot;;"/>
    <numFmt numFmtId="188" formatCode="_-* #,##0;\-* #,##0;_-* &quot;-&quot;"/>
    <numFmt numFmtId="189" formatCode="0.0%"/>
    <numFmt numFmtId="190" formatCode="0.00_);[Red]\(0.00\)"/>
    <numFmt numFmtId="191" formatCode="&quot;$&quot;#,##0"/>
  </numFmts>
  <fonts count="17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6"/>
      <name val="Times New Roman"/>
      <family val="1"/>
    </font>
    <font>
      <sz val="10"/>
      <name val="Arial"/>
      <family val="2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中黑體"/>
      <family val="3"/>
    </font>
    <font>
      <sz val="9"/>
      <color indexed="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3" xfId="0" applyBorder="1" applyAlignment="1">
      <alignment vertical="center"/>
    </xf>
    <xf numFmtId="187" fontId="0" fillId="0" borderId="0" xfId="0" applyNumberFormat="1" applyFont="1" applyBorder="1" applyAlignment="1" quotePrefix="1">
      <alignment vertical="center"/>
    </xf>
    <xf numFmtId="187" fontId="0" fillId="0" borderId="0" xfId="0" applyNumberFormat="1" applyFont="1" applyBorder="1" applyAlignment="1">
      <alignment horizontal="right" vertical="center"/>
    </xf>
    <xf numFmtId="187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0" xfId="0" applyNumberFormat="1" applyFont="1" applyBorder="1" applyAlignment="1" quotePrefix="1">
      <alignment horizontal="right" vertical="center"/>
    </xf>
    <xf numFmtId="187" fontId="0" fillId="0" borderId="0" xfId="0" applyNumberFormat="1" applyBorder="1" applyAlignment="1" quotePrefix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0" fontId="0" fillId="0" borderId="0" xfId="19" applyNumberFormat="1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187" fontId="0" fillId="0" borderId="0" xfId="0" applyNumberFormat="1" applyFont="1" applyBorder="1" applyAlignment="1" quotePrefix="1">
      <alignment horizontal="right" vertical="center"/>
    </xf>
    <xf numFmtId="187" fontId="0" fillId="0" borderId="0" xfId="0" applyNumberFormat="1" applyFont="1" applyBorder="1" applyAlignment="1" quotePrefix="1">
      <alignment horizontal="center" vertical="center"/>
    </xf>
    <xf numFmtId="184" fontId="0" fillId="0" borderId="0" xfId="0" applyNumberFormat="1" applyFont="1" applyBorder="1" applyAlignment="1" quotePrefix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center" vertical="center"/>
    </xf>
    <xf numFmtId="187" fontId="0" fillId="0" borderId="4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9" fontId="7" fillId="0" borderId="0" xfId="19" applyFont="1" applyBorder="1" applyAlignment="1" quotePrefix="1">
      <alignment vertical="center"/>
    </xf>
    <xf numFmtId="184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 quotePrefix="1">
      <alignment vertical="center"/>
    </xf>
    <xf numFmtId="0" fontId="7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3" xfId="0" applyNumberFormat="1" applyFont="1" applyBorder="1" applyAlignment="1">
      <alignment vertical="center"/>
    </xf>
    <xf numFmtId="187" fontId="0" fillId="0" borderId="3" xfId="0" applyNumberFormat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187" fontId="0" fillId="0" borderId="0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wrapText="1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 shrinkToFit="1"/>
    </xf>
    <xf numFmtId="49" fontId="15" fillId="0" borderId="7" xfId="17" applyNumberFormat="1" applyFont="1" applyBorder="1" applyAlignment="1">
      <alignment horizontal="center" vertical="center" wrapText="1"/>
    </xf>
    <xf numFmtId="49" fontId="15" fillId="0" borderId="8" xfId="17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8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49" fontId="15" fillId="0" borderId="14" xfId="17" applyNumberFormat="1" applyFont="1" applyBorder="1" applyAlignment="1">
      <alignment horizontal="center" vertical="center" wrapText="1"/>
    </xf>
    <xf numFmtId="49" fontId="15" fillId="0" borderId="13" xfId="17" applyNumberFormat="1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0" fillId="0" borderId="7" xfId="0" applyFont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千分位_6-4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view="pageBreakPreview" zoomScaleSheetLayoutView="100" workbookViewId="0" topLeftCell="A96">
      <selection activeCell="A117" sqref="A117"/>
    </sheetView>
  </sheetViews>
  <sheetFormatPr defaultColWidth="9.33203125" defaultRowHeight="19.5" customHeight="1"/>
  <cols>
    <col min="1" max="1" width="10.16015625" style="1" customWidth="1"/>
    <col min="2" max="2" width="18" style="1" customWidth="1"/>
    <col min="3" max="3" width="14.5" style="1" customWidth="1"/>
    <col min="4" max="4" width="16" style="1" customWidth="1"/>
    <col min="5" max="6" width="14" style="1" customWidth="1"/>
    <col min="7" max="7" width="13.5" style="1" customWidth="1"/>
    <col min="8" max="8" width="12.5" style="1" customWidth="1"/>
    <col min="9" max="9" width="11.83203125" style="1" customWidth="1"/>
    <col min="10" max="13" width="12.5" style="16" customWidth="1"/>
    <col min="14" max="14" width="13.66015625" style="16" customWidth="1"/>
    <col min="15" max="17" width="12.16015625" style="16" customWidth="1"/>
  </cols>
  <sheetData>
    <row r="1" spans="1:15" ht="13.5" customHeight="1">
      <c r="A1" s="17" t="s">
        <v>143</v>
      </c>
      <c r="B1" s="4"/>
      <c r="C1" s="4"/>
      <c r="M1"/>
      <c r="O1" s="26" t="s">
        <v>144</v>
      </c>
    </row>
    <row r="2" spans="1:17" ht="36.75" customHeight="1">
      <c r="A2" s="95" t="s">
        <v>9</v>
      </c>
      <c r="B2" s="95"/>
      <c r="C2" s="95"/>
      <c r="D2" s="95"/>
      <c r="E2" s="95"/>
      <c r="F2" s="95"/>
      <c r="G2" s="95"/>
      <c r="H2" s="96" t="s">
        <v>142</v>
      </c>
      <c r="I2" s="96"/>
      <c r="J2" s="96"/>
      <c r="K2" s="96"/>
      <c r="L2" s="96"/>
      <c r="M2" s="96"/>
      <c r="N2" s="96"/>
      <c r="O2" s="96"/>
      <c r="P2" s="67"/>
      <c r="Q2" s="67"/>
    </row>
    <row r="3" spans="1:15" ht="12.75" customHeight="1" thickBot="1">
      <c r="A3" s="40" t="s">
        <v>6</v>
      </c>
      <c r="I3" s="12"/>
      <c r="J3" s="12"/>
      <c r="O3" s="42" t="s">
        <v>16</v>
      </c>
    </row>
    <row r="4" spans="1:16" s="41" customFormat="1" ht="20.25" customHeight="1">
      <c r="A4" s="73" t="s">
        <v>43</v>
      </c>
      <c r="B4" s="87"/>
      <c r="C4" s="91" t="s">
        <v>116</v>
      </c>
      <c r="D4" s="92"/>
      <c r="E4" s="92"/>
      <c r="F4" s="92"/>
      <c r="G4" s="92"/>
      <c r="H4" s="92"/>
      <c r="I4" s="92" t="s">
        <v>117</v>
      </c>
      <c r="J4" s="92"/>
      <c r="K4" s="92"/>
      <c r="L4" s="92"/>
      <c r="M4" s="92"/>
      <c r="N4" s="92"/>
      <c r="O4" s="68"/>
      <c r="P4" s="69"/>
    </row>
    <row r="5" spans="1:16" s="41" customFormat="1" ht="36.75" customHeight="1">
      <c r="A5" s="88"/>
      <c r="B5" s="89"/>
      <c r="C5" s="85" t="s">
        <v>90</v>
      </c>
      <c r="D5" s="83" t="s">
        <v>91</v>
      </c>
      <c r="E5" s="83" t="s">
        <v>92</v>
      </c>
      <c r="F5" s="83" t="s">
        <v>93</v>
      </c>
      <c r="G5" s="83" t="s">
        <v>94</v>
      </c>
      <c r="H5" s="83" t="s">
        <v>95</v>
      </c>
      <c r="I5" s="79" t="s">
        <v>96</v>
      </c>
      <c r="J5" s="81" t="s">
        <v>97</v>
      </c>
      <c r="K5" s="81" t="s">
        <v>98</v>
      </c>
      <c r="L5" s="81" t="s">
        <v>99</v>
      </c>
      <c r="M5" s="81" t="s">
        <v>100</v>
      </c>
      <c r="N5" s="81" t="s">
        <v>101</v>
      </c>
      <c r="O5" s="85" t="s">
        <v>102</v>
      </c>
      <c r="P5" s="99"/>
    </row>
    <row r="6" spans="1:16" s="41" customFormat="1" ht="52.5" customHeight="1">
      <c r="A6" s="90"/>
      <c r="B6" s="80"/>
      <c r="C6" s="86"/>
      <c r="D6" s="84"/>
      <c r="E6" s="84"/>
      <c r="F6" s="84"/>
      <c r="G6" s="84"/>
      <c r="H6" s="84"/>
      <c r="I6" s="80"/>
      <c r="J6" s="82"/>
      <c r="K6" s="82"/>
      <c r="L6" s="82"/>
      <c r="M6" s="82"/>
      <c r="N6" s="82"/>
      <c r="O6" s="86"/>
      <c r="P6" s="88"/>
    </row>
    <row r="7" spans="1:17" ht="19.5" customHeight="1" hidden="1">
      <c r="A7" s="13" t="s">
        <v>2</v>
      </c>
      <c r="B7" s="47" t="s">
        <v>41</v>
      </c>
      <c r="C7" s="24">
        <f aca="true" t="shared" si="0" ref="C7:C12">SUM(D7:P7,D68:O68)</f>
        <v>9294986</v>
      </c>
      <c r="D7" s="21">
        <v>194025</v>
      </c>
      <c r="E7" s="21">
        <v>295812</v>
      </c>
      <c r="F7" s="21">
        <v>385875</v>
      </c>
      <c r="G7" s="21">
        <v>272948</v>
      </c>
      <c r="H7" s="21">
        <v>3833071</v>
      </c>
      <c r="I7" s="21">
        <v>0</v>
      </c>
      <c r="J7" s="21">
        <v>74826</v>
      </c>
      <c r="K7" s="21">
        <v>460760</v>
      </c>
      <c r="L7" s="21">
        <v>30671</v>
      </c>
      <c r="M7" s="21">
        <v>584690</v>
      </c>
      <c r="N7" s="21">
        <v>560028</v>
      </c>
      <c r="O7" s="21">
        <v>512910</v>
      </c>
      <c r="P7" s="21"/>
      <c r="Q7"/>
    </row>
    <row r="8" spans="1:17" ht="19.5" customHeight="1" hidden="1">
      <c r="A8" s="43" t="s">
        <v>10</v>
      </c>
      <c r="B8" s="3" t="s">
        <v>20</v>
      </c>
      <c r="C8" s="24">
        <f t="shared" si="0"/>
        <v>10136252.200000001</v>
      </c>
      <c r="D8" s="21">
        <v>216783</v>
      </c>
      <c r="E8" s="21">
        <v>309124.2</v>
      </c>
      <c r="F8" s="21">
        <v>430932.905</v>
      </c>
      <c r="G8" s="21">
        <v>278334.059</v>
      </c>
      <c r="H8" s="21">
        <v>4056189.796</v>
      </c>
      <c r="I8" s="21">
        <v>0</v>
      </c>
      <c r="J8" s="21">
        <v>169766</v>
      </c>
      <c r="K8" s="21">
        <v>509835</v>
      </c>
      <c r="L8" s="21">
        <v>38787</v>
      </c>
      <c r="M8" s="21">
        <v>660841.8</v>
      </c>
      <c r="N8" s="21">
        <v>689711</v>
      </c>
      <c r="O8" s="21">
        <v>567910</v>
      </c>
      <c r="P8" s="21"/>
      <c r="Q8"/>
    </row>
    <row r="9" spans="1:17" ht="19.5" customHeight="1" hidden="1">
      <c r="A9" s="13" t="s">
        <v>3</v>
      </c>
      <c r="B9" s="47" t="s">
        <v>41</v>
      </c>
      <c r="C9" s="24">
        <f t="shared" si="0"/>
        <v>10929352.59</v>
      </c>
      <c r="D9" s="21">
        <v>214672</v>
      </c>
      <c r="E9" s="21">
        <v>317364</v>
      </c>
      <c r="F9" s="21">
        <v>411268</v>
      </c>
      <c r="G9" s="21">
        <v>293002.59</v>
      </c>
      <c r="H9" s="21">
        <v>4474056</v>
      </c>
      <c r="I9" s="21">
        <v>0</v>
      </c>
      <c r="J9" s="21">
        <v>125211</v>
      </c>
      <c r="K9" s="21">
        <v>471311</v>
      </c>
      <c r="L9" s="21">
        <v>30436</v>
      </c>
      <c r="M9" s="21">
        <v>419581</v>
      </c>
      <c r="N9" s="21">
        <v>1382392</v>
      </c>
      <c r="O9" s="21">
        <v>467922</v>
      </c>
      <c r="P9" s="21"/>
      <c r="Q9"/>
    </row>
    <row r="10" spans="1:17" ht="19.5" customHeight="1" hidden="1">
      <c r="A10" s="43" t="s">
        <v>11</v>
      </c>
      <c r="B10" s="3" t="s">
        <v>20</v>
      </c>
      <c r="C10" s="24">
        <f t="shared" si="0"/>
        <v>10656495.590000004</v>
      </c>
      <c r="D10" s="21">
        <v>220606</v>
      </c>
      <c r="E10" s="21">
        <v>328533.324</v>
      </c>
      <c r="F10" s="21">
        <v>447576.1</v>
      </c>
      <c r="G10" s="21">
        <v>288252.59</v>
      </c>
      <c r="H10" s="21">
        <v>4025153.344</v>
      </c>
      <c r="I10" s="21">
        <v>0</v>
      </c>
      <c r="J10" s="21">
        <v>141614</v>
      </c>
      <c r="K10" s="21">
        <v>525494</v>
      </c>
      <c r="L10" s="21">
        <v>32333.4</v>
      </c>
      <c r="M10" s="21">
        <v>455235</v>
      </c>
      <c r="N10" s="21">
        <v>1187638.1</v>
      </c>
      <c r="O10" s="21">
        <v>437922</v>
      </c>
      <c r="P10" s="21"/>
      <c r="Q10"/>
    </row>
    <row r="11" spans="1:17" ht="19.5" customHeight="1" hidden="1">
      <c r="A11" s="6" t="s">
        <v>49</v>
      </c>
      <c r="B11" s="47" t="s">
        <v>41</v>
      </c>
      <c r="C11" s="24">
        <f t="shared" si="0"/>
        <v>10970794</v>
      </c>
      <c r="D11" s="21">
        <v>223885</v>
      </c>
      <c r="E11" s="21">
        <v>335731</v>
      </c>
      <c r="F11" s="21">
        <v>431546</v>
      </c>
      <c r="G11" s="21">
        <v>295506</v>
      </c>
      <c r="H11" s="21">
        <v>4699478</v>
      </c>
      <c r="I11" s="21">
        <v>0</v>
      </c>
      <c r="J11" s="21">
        <v>143603</v>
      </c>
      <c r="K11" s="21">
        <v>578573</v>
      </c>
      <c r="L11" s="21">
        <v>56621</v>
      </c>
      <c r="M11" s="21">
        <v>461377</v>
      </c>
      <c r="N11" s="21">
        <v>827794</v>
      </c>
      <c r="O11" s="21">
        <v>490170</v>
      </c>
      <c r="P11" s="21"/>
      <c r="Q11"/>
    </row>
    <row r="12" spans="1:17" ht="19.5" customHeight="1" hidden="1">
      <c r="A12" s="45" t="s">
        <v>50</v>
      </c>
      <c r="B12" s="3" t="s">
        <v>20</v>
      </c>
      <c r="C12" s="24">
        <f t="shared" si="0"/>
        <v>11833010.271</v>
      </c>
      <c r="D12" s="21">
        <v>224935</v>
      </c>
      <c r="E12" s="21">
        <v>367278.635</v>
      </c>
      <c r="F12" s="21">
        <v>477498.62</v>
      </c>
      <c r="G12" s="21">
        <v>297677</v>
      </c>
      <c r="H12" s="21">
        <v>4638091.835</v>
      </c>
      <c r="I12" s="21">
        <v>0</v>
      </c>
      <c r="J12" s="21">
        <v>163971.65</v>
      </c>
      <c r="K12" s="21">
        <v>923440.565</v>
      </c>
      <c r="L12" s="21">
        <v>61585.075</v>
      </c>
      <c r="M12" s="21">
        <v>643610.514</v>
      </c>
      <c r="N12" s="21">
        <v>1055751.898</v>
      </c>
      <c r="O12" s="21">
        <v>387440</v>
      </c>
      <c r="P12" s="21"/>
      <c r="Q12"/>
    </row>
    <row r="13" spans="2:17" ht="6" customHeight="1" hidden="1">
      <c r="B13" s="46"/>
      <c r="C13" s="2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/>
    </row>
    <row r="14" spans="1:17" ht="19.5" customHeight="1" hidden="1">
      <c r="A14" s="6" t="s">
        <v>48</v>
      </c>
      <c r="B14" s="47" t="s">
        <v>41</v>
      </c>
      <c r="C14" s="24">
        <f>SUM(D14:P14,D75:O75)</f>
        <v>10460585</v>
      </c>
      <c r="D14" s="21">
        <v>294747</v>
      </c>
      <c r="E14" s="21">
        <v>380093</v>
      </c>
      <c r="F14" s="21">
        <v>424300</v>
      </c>
      <c r="G14" s="21">
        <v>287854</v>
      </c>
      <c r="H14" s="21">
        <v>4573791</v>
      </c>
      <c r="I14" s="21">
        <v>0</v>
      </c>
      <c r="J14" s="21">
        <v>220472</v>
      </c>
      <c r="K14" s="21">
        <v>487783</v>
      </c>
      <c r="L14" s="21">
        <v>30202</v>
      </c>
      <c r="M14" s="21">
        <v>412194</v>
      </c>
      <c r="N14" s="21">
        <v>888643</v>
      </c>
      <c r="O14" s="21">
        <v>446979</v>
      </c>
      <c r="P14" s="21"/>
      <c r="Q14"/>
    </row>
    <row r="15" spans="1:17" ht="19.5" customHeight="1" hidden="1">
      <c r="A15" s="45" t="s">
        <v>51</v>
      </c>
      <c r="B15" s="3" t="s">
        <v>20</v>
      </c>
      <c r="C15" s="24">
        <f>SUM(D15:P15,D76:O76)</f>
        <v>12457697.136</v>
      </c>
      <c r="D15" s="21">
        <v>315647</v>
      </c>
      <c r="E15" s="21">
        <v>426637.6</v>
      </c>
      <c r="F15" s="21">
        <v>452662</v>
      </c>
      <c r="G15" s="21">
        <v>287585</v>
      </c>
      <c r="H15" s="21">
        <v>4649826.031</v>
      </c>
      <c r="I15" s="21">
        <v>0</v>
      </c>
      <c r="J15" s="21">
        <v>188475</v>
      </c>
      <c r="K15" s="21">
        <v>1153790.472</v>
      </c>
      <c r="L15" s="21">
        <v>52220</v>
      </c>
      <c r="M15" s="21">
        <v>578397.063</v>
      </c>
      <c r="N15" s="21">
        <v>1049297.27</v>
      </c>
      <c r="O15" s="21">
        <v>446979</v>
      </c>
      <c r="P15" s="21"/>
      <c r="Q15"/>
    </row>
    <row r="16" spans="2:17" ht="6" customHeight="1" hidden="1">
      <c r="B16" s="46"/>
      <c r="C16" s="24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/>
    </row>
    <row r="17" spans="1:17" ht="19.5" customHeight="1" hidden="1">
      <c r="A17" s="6" t="s">
        <v>47</v>
      </c>
      <c r="B17" s="47" t="s">
        <v>41</v>
      </c>
      <c r="C17" s="24">
        <f>SUM(D17:P17,D78:O78)</f>
        <v>13977309.985</v>
      </c>
      <c r="D17" s="21">
        <v>321320</v>
      </c>
      <c r="E17" s="21">
        <v>550181.765</v>
      </c>
      <c r="F17" s="21">
        <v>478619.5</v>
      </c>
      <c r="G17" s="21">
        <v>400435.1</v>
      </c>
      <c r="H17" s="21">
        <v>5289920.22</v>
      </c>
      <c r="I17" s="21">
        <v>0</v>
      </c>
      <c r="J17" s="21">
        <v>98178.2</v>
      </c>
      <c r="K17" s="21">
        <v>521274</v>
      </c>
      <c r="L17" s="21">
        <v>41946</v>
      </c>
      <c r="M17" s="21">
        <v>240078</v>
      </c>
      <c r="N17" s="21">
        <v>252731</v>
      </c>
      <c r="O17" s="21">
        <v>229953</v>
      </c>
      <c r="P17" s="21"/>
      <c r="Q17"/>
    </row>
    <row r="18" spans="1:17" ht="19.5" customHeight="1" hidden="1">
      <c r="A18" s="45" t="s">
        <v>52</v>
      </c>
      <c r="B18" s="3" t="s">
        <v>20</v>
      </c>
      <c r="C18" s="24">
        <f>SUM(D18:P18,D79:O79)</f>
        <v>15395744.525999999</v>
      </c>
      <c r="D18" s="21">
        <v>336010</v>
      </c>
      <c r="E18" s="21">
        <v>620332.16</v>
      </c>
      <c r="F18" s="21">
        <v>809208.183</v>
      </c>
      <c r="G18" s="21">
        <v>382770.1</v>
      </c>
      <c r="H18" s="21">
        <v>5799184.267</v>
      </c>
      <c r="I18" s="21">
        <v>0</v>
      </c>
      <c r="J18" s="21">
        <v>92336.8</v>
      </c>
      <c r="K18" s="21">
        <v>742371.223</v>
      </c>
      <c r="L18" s="21">
        <v>125145.671</v>
      </c>
      <c r="M18" s="21">
        <v>585477.806</v>
      </c>
      <c r="N18" s="21">
        <v>538511.39</v>
      </c>
      <c r="O18" s="21">
        <v>229953</v>
      </c>
      <c r="P18" s="21"/>
      <c r="Q18"/>
    </row>
    <row r="19" spans="2:17" ht="6" customHeight="1" hidden="1">
      <c r="B19" s="46"/>
      <c r="C19" s="2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/>
    </row>
    <row r="20" spans="1:17" ht="19.5" customHeight="1" hidden="1">
      <c r="A20" s="6" t="s">
        <v>12</v>
      </c>
      <c r="B20" s="47" t="s">
        <v>41</v>
      </c>
      <c r="C20" s="24">
        <f>SUM(D20:P20,D81:O81)</f>
        <v>10825243</v>
      </c>
      <c r="D20" s="21">
        <v>171266</v>
      </c>
      <c r="E20" s="21">
        <v>509987</v>
      </c>
      <c r="F20" s="21">
        <v>582986</v>
      </c>
      <c r="G20" s="21">
        <v>268144</v>
      </c>
      <c r="H20" s="21">
        <v>4099158</v>
      </c>
      <c r="I20" s="21">
        <v>0</v>
      </c>
      <c r="J20" s="21">
        <v>91312</v>
      </c>
      <c r="K20" s="21">
        <v>204370</v>
      </c>
      <c r="L20" s="21">
        <v>30252</v>
      </c>
      <c r="M20" s="21">
        <v>417274</v>
      </c>
      <c r="N20" s="21">
        <v>293818</v>
      </c>
      <c r="O20" s="21">
        <v>145954</v>
      </c>
      <c r="P20" s="21"/>
      <c r="Q20"/>
    </row>
    <row r="21" spans="1:17" ht="19.5" customHeight="1" hidden="1">
      <c r="A21" s="45" t="s">
        <v>53</v>
      </c>
      <c r="B21" s="3" t="s">
        <v>20</v>
      </c>
      <c r="C21" s="24">
        <f>SUM(D21:P21,D82:O82)</f>
        <v>13106074.864000002</v>
      </c>
      <c r="D21" s="21">
        <v>170906</v>
      </c>
      <c r="E21" s="21">
        <v>509201.531</v>
      </c>
      <c r="F21" s="21">
        <v>592163.535</v>
      </c>
      <c r="G21" s="21">
        <v>277644</v>
      </c>
      <c r="H21" s="21">
        <v>4585514.15</v>
      </c>
      <c r="I21" s="21">
        <v>0</v>
      </c>
      <c r="J21" s="21">
        <v>163489</v>
      </c>
      <c r="K21" s="21">
        <v>1037327.024</v>
      </c>
      <c r="L21" s="21">
        <v>35289</v>
      </c>
      <c r="M21" s="21">
        <v>620981.589</v>
      </c>
      <c r="N21" s="21">
        <v>870094.501</v>
      </c>
      <c r="O21" s="21">
        <v>157112</v>
      </c>
      <c r="P21" s="21"/>
      <c r="Q21"/>
    </row>
    <row r="22" spans="1:17" ht="19.5" customHeight="1" hidden="1">
      <c r="A22" s="6" t="s">
        <v>13</v>
      </c>
      <c r="B22" s="47" t="s">
        <v>41</v>
      </c>
      <c r="C22" s="24">
        <f>SUM(D22:P22,D84:O84)</f>
        <v>11121502</v>
      </c>
      <c r="D22" s="21">
        <v>162887</v>
      </c>
      <c r="E22" s="21">
        <v>478123</v>
      </c>
      <c r="F22" s="21">
        <v>620247</v>
      </c>
      <c r="G22" s="21">
        <v>260413</v>
      </c>
      <c r="H22" s="21">
        <v>4204574</v>
      </c>
      <c r="I22" s="21">
        <v>0</v>
      </c>
      <c r="J22" s="21">
        <v>120712</v>
      </c>
      <c r="K22" s="21">
        <v>203287</v>
      </c>
      <c r="L22" s="21">
        <v>41266</v>
      </c>
      <c r="M22" s="21">
        <v>125310</v>
      </c>
      <c r="N22" s="21">
        <v>447586</v>
      </c>
      <c r="O22" s="21">
        <v>176594</v>
      </c>
      <c r="P22" s="21"/>
      <c r="Q22"/>
    </row>
    <row r="23" spans="1:17" ht="19.5" customHeight="1" hidden="1">
      <c r="A23" s="45" t="s">
        <v>54</v>
      </c>
      <c r="B23" s="3" t="s">
        <v>20</v>
      </c>
      <c r="C23" s="24">
        <f>SUM(D23:P23,D85:O85)</f>
        <v>12622046.712000001</v>
      </c>
      <c r="D23" s="21">
        <v>168883</v>
      </c>
      <c r="E23" s="21">
        <v>505243.622</v>
      </c>
      <c r="F23" s="21">
        <v>670401.22</v>
      </c>
      <c r="G23" s="21">
        <v>255513</v>
      </c>
      <c r="H23" s="21">
        <v>4754790.712</v>
      </c>
      <c r="I23" s="21">
        <v>0</v>
      </c>
      <c r="J23" s="21">
        <v>127094</v>
      </c>
      <c r="K23" s="21">
        <v>469616</v>
      </c>
      <c r="L23" s="21">
        <v>30413</v>
      </c>
      <c r="M23" s="21">
        <v>252346</v>
      </c>
      <c r="N23" s="21">
        <v>871762.509</v>
      </c>
      <c r="O23" s="21">
        <v>203094</v>
      </c>
      <c r="P23" s="21"/>
      <c r="Q23"/>
    </row>
    <row r="24" spans="2:17" ht="6" customHeight="1" hidden="1">
      <c r="B24" s="46"/>
      <c r="C24" s="2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/>
    </row>
    <row r="25" spans="1:17" ht="19.5" customHeight="1">
      <c r="A25" s="6" t="s">
        <v>46</v>
      </c>
      <c r="B25" s="47" t="s">
        <v>21</v>
      </c>
      <c r="C25" s="24">
        <f>SUM(D25:P25,D87:O87)</f>
        <v>11826810</v>
      </c>
      <c r="D25" s="21">
        <v>197235</v>
      </c>
      <c r="E25" s="21">
        <v>452954</v>
      </c>
      <c r="F25" s="21">
        <v>571397</v>
      </c>
      <c r="G25" s="21">
        <v>216260</v>
      </c>
      <c r="H25" s="21">
        <v>4532136</v>
      </c>
      <c r="I25" s="21">
        <v>0</v>
      </c>
      <c r="J25" s="21">
        <v>141789</v>
      </c>
      <c r="K25" s="21">
        <v>304964</v>
      </c>
      <c r="L25" s="21">
        <v>35620</v>
      </c>
      <c r="M25" s="21">
        <v>244973</v>
      </c>
      <c r="N25" s="21">
        <v>595732</v>
      </c>
      <c r="O25" s="21">
        <v>240727</v>
      </c>
      <c r="P25" s="21"/>
      <c r="Q25"/>
    </row>
    <row r="26" spans="1:17" ht="19.5" customHeight="1">
      <c r="A26" s="45" t="s">
        <v>14</v>
      </c>
      <c r="B26" s="3" t="s">
        <v>20</v>
      </c>
      <c r="C26" s="24">
        <f>SUM(D26:P26,D88:O88)</f>
        <v>13583175</v>
      </c>
      <c r="D26" s="21">
        <v>200535</v>
      </c>
      <c r="E26" s="21">
        <v>463348.285</v>
      </c>
      <c r="F26" s="21">
        <v>640079.548</v>
      </c>
      <c r="G26" s="21">
        <v>205142.453</v>
      </c>
      <c r="H26" s="21">
        <v>4364718.73</v>
      </c>
      <c r="I26" s="21">
        <v>0</v>
      </c>
      <c r="J26" s="21">
        <v>230933</v>
      </c>
      <c r="K26" s="21">
        <v>382450</v>
      </c>
      <c r="L26" s="21">
        <v>35355.4</v>
      </c>
      <c r="M26" s="21">
        <v>706468</v>
      </c>
      <c r="N26" s="21">
        <v>1056696.805</v>
      </c>
      <c r="O26" s="21">
        <v>259727</v>
      </c>
      <c r="P26" s="21"/>
      <c r="Q26"/>
    </row>
    <row r="27" spans="2:17" ht="6" customHeight="1">
      <c r="B27" s="46"/>
      <c r="C27" s="2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/>
    </row>
    <row r="28" spans="1:17" ht="19.5" customHeight="1">
      <c r="A28" s="6" t="s">
        <v>45</v>
      </c>
      <c r="B28" s="47" t="s">
        <v>21</v>
      </c>
      <c r="C28" s="24">
        <f>SUM(D28:P28,D90:O90)</f>
        <v>13431580</v>
      </c>
      <c r="D28" s="21">
        <v>196282</v>
      </c>
      <c r="E28" s="21">
        <v>516193</v>
      </c>
      <c r="F28" s="21">
        <v>603806</v>
      </c>
      <c r="G28" s="21">
        <v>199512</v>
      </c>
      <c r="H28" s="21">
        <v>4644864</v>
      </c>
      <c r="I28" s="21">
        <v>0</v>
      </c>
      <c r="J28" s="21">
        <v>97111</v>
      </c>
      <c r="K28" s="21">
        <v>390064</v>
      </c>
      <c r="L28" s="21">
        <v>29066</v>
      </c>
      <c r="M28" s="21">
        <v>275040</v>
      </c>
      <c r="N28" s="21">
        <v>1696983</v>
      </c>
      <c r="O28" s="21">
        <v>287719</v>
      </c>
      <c r="P28" s="21"/>
      <c r="Q28"/>
    </row>
    <row r="29" spans="1:17" ht="19.5" customHeight="1">
      <c r="A29" s="45" t="s">
        <v>118</v>
      </c>
      <c r="B29" s="3" t="s">
        <v>119</v>
      </c>
      <c r="C29" s="24">
        <f>SUM(D29:P29,D91:O91)</f>
        <v>14598071.999999996</v>
      </c>
      <c r="D29" s="21">
        <v>197013</v>
      </c>
      <c r="E29" s="21">
        <v>523341</v>
      </c>
      <c r="F29" s="21">
        <v>678229.413</v>
      </c>
      <c r="G29" s="21">
        <v>216400</v>
      </c>
      <c r="H29" s="21">
        <v>4693940.453</v>
      </c>
      <c r="I29" s="21">
        <v>0</v>
      </c>
      <c r="J29" s="21">
        <v>118500</v>
      </c>
      <c r="K29" s="21">
        <v>604410.083</v>
      </c>
      <c r="L29" s="21">
        <v>54132</v>
      </c>
      <c r="M29" s="21">
        <v>672105.5</v>
      </c>
      <c r="N29" s="21">
        <v>1540549.517</v>
      </c>
      <c r="O29" s="21">
        <v>287719</v>
      </c>
      <c r="P29" s="21"/>
      <c r="Q29"/>
    </row>
    <row r="30" spans="2:17" ht="6" customHeight="1">
      <c r="B30" s="46"/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/>
    </row>
    <row r="31" spans="1:17" ht="19.5" customHeight="1">
      <c r="A31" s="6" t="s">
        <v>27</v>
      </c>
      <c r="B31" s="47" t="s">
        <v>41</v>
      </c>
      <c r="C31" s="24">
        <f>SUM(D31:P31,D93:O93)</f>
        <v>14640336</v>
      </c>
      <c r="D31" s="21">
        <v>228300</v>
      </c>
      <c r="E31" s="21">
        <v>554756</v>
      </c>
      <c r="F31" s="21">
        <v>726630</v>
      </c>
      <c r="G31" s="21">
        <v>243570</v>
      </c>
      <c r="H31" s="21">
        <v>4536100</v>
      </c>
      <c r="I31" s="21">
        <v>0</v>
      </c>
      <c r="J31" s="21">
        <v>130367</v>
      </c>
      <c r="K31" s="21">
        <v>602678</v>
      </c>
      <c r="L31" s="21">
        <v>56343</v>
      </c>
      <c r="M31" s="21">
        <v>956348</v>
      </c>
      <c r="N31" s="21">
        <v>1223991</v>
      </c>
      <c r="O31" s="21">
        <v>297196</v>
      </c>
      <c r="P31" s="21"/>
      <c r="Q31"/>
    </row>
    <row r="32" spans="1:17" ht="19.5" customHeight="1">
      <c r="A32" s="45" t="s">
        <v>28</v>
      </c>
      <c r="B32" s="3" t="s">
        <v>119</v>
      </c>
      <c r="C32" s="20">
        <f>SUM(D32:P32,D94:O94)</f>
        <v>14642410.5</v>
      </c>
      <c r="D32" s="23">
        <v>234250</v>
      </c>
      <c r="E32" s="23">
        <v>546537</v>
      </c>
      <c r="F32" s="23">
        <v>765733</v>
      </c>
      <c r="G32" s="23">
        <v>257217</v>
      </c>
      <c r="H32" s="23">
        <v>4626467.5</v>
      </c>
      <c r="I32" s="22">
        <v>0</v>
      </c>
      <c r="J32" s="22">
        <v>160660</v>
      </c>
      <c r="K32" s="22">
        <v>586154.2</v>
      </c>
      <c r="L32" s="25">
        <v>81608</v>
      </c>
      <c r="M32" s="25">
        <v>563471</v>
      </c>
      <c r="N32" s="22">
        <v>1545746.8</v>
      </c>
      <c r="O32" s="22">
        <v>304196</v>
      </c>
      <c r="P32" s="22"/>
      <c r="Q32"/>
    </row>
    <row r="33" spans="1:17" ht="6" customHeight="1">
      <c r="A33" s="45"/>
      <c r="B33" s="3"/>
      <c r="C33" s="2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/>
    </row>
    <row r="34" spans="1:17" ht="19.5" customHeight="1">
      <c r="A34" s="6" t="s">
        <v>39</v>
      </c>
      <c r="B34" s="3" t="s">
        <v>41</v>
      </c>
      <c r="C34" s="20">
        <v>15199960</v>
      </c>
      <c r="D34" s="23">
        <v>189415</v>
      </c>
      <c r="E34" s="23">
        <v>542816</v>
      </c>
      <c r="F34" s="23">
        <v>745152</v>
      </c>
      <c r="G34" s="23">
        <v>215836</v>
      </c>
      <c r="H34" s="23">
        <v>4562195</v>
      </c>
      <c r="I34" s="22">
        <v>0</v>
      </c>
      <c r="J34" s="22">
        <v>131817</v>
      </c>
      <c r="K34" s="22">
        <v>481967</v>
      </c>
      <c r="L34" s="25">
        <v>37593</v>
      </c>
      <c r="M34" s="25">
        <v>374249</v>
      </c>
      <c r="N34" s="22">
        <v>1621043</v>
      </c>
      <c r="O34" s="22">
        <v>238183</v>
      </c>
      <c r="P34" s="22"/>
      <c r="Q34"/>
    </row>
    <row r="35" spans="1:17" ht="19.5" customHeight="1">
      <c r="A35" s="45" t="s">
        <v>40</v>
      </c>
      <c r="B35" s="3" t="s">
        <v>119</v>
      </c>
      <c r="C35" s="20">
        <v>16271547</v>
      </c>
      <c r="D35" s="23">
        <v>195105</v>
      </c>
      <c r="E35" s="23">
        <v>599816</v>
      </c>
      <c r="F35" s="23">
        <v>794074</v>
      </c>
      <c r="G35" s="23">
        <v>225871</v>
      </c>
      <c r="H35" s="23">
        <v>4557555</v>
      </c>
      <c r="I35" s="22">
        <v>0</v>
      </c>
      <c r="J35" s="22">
        <v>116337</v>
      </c>
      <c r="K35" s="22">
        <v>498397</v>
      </c>
      <c r="L35" s="25">
        <v>55627</v>
      </c>
      <c r="M35" s="25">
        <v>631301</v>
      </c>
      <c r="N35" s="22">
        <v>2082071</v>
      </c>
      <c r="O35" s="22">
        <v>233183</v>
      </c>
      <c r="P35" s="22"/>
      <c r="Q35"/>
    </row>
    <row r="36" spans="1:17" ht="19.5" customHeight="1" hidden="1">
      <c r="A36" s="45"/>
      <c r="B36" s="3"/>
      <c r="C36" s="20"/>
      <c r="D36" s="23"/>
      <c r="E36" s="23"/>
      <c r="F36" s="23"/>
      <c r="G36" s="23"/>
      <c r="H36" s="23"/>
      <c r="I36" s="22"/>
      <c r="J36" s="22"/>
      <c r="K36" s="22"/>
      <c r="L36" s="25"/>
      <c r="M36" s="25"/>
      <c r="N36" s="22"/>
      <c r="O36" s="22"/>
      <c r="P36" s="22"/>
      <c r="Q36"/>
    </row>
    <row r="37" spans="1:17" ht="6" customHeight="1">
      <c r="A37" s="45"/>
      <c r="B37" s="3"/>
      <c r="C37" s="24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/>
    </row>
    <row r="38" spans="1:17" ht="19.5" customHeight="1">
      <c r="A38" s="6" t="s">
        <v>42</v>
      </c>
      <c r="B38" s="47" t="s">
        <v>41</v>
      </c>
      <c r="C38" s="24">
        <v>17782441</v>
      </c>
      <c r="D38" s="21">
        <v>210785</v>
      </c>
      <c r="E38" s="21">
        <v>288344</v>
      </c>
      <c r="F38" s="21">
        <v>948359</v>
      </c>
      <c r="G38" s="21">
        <v>237483</v>
      </c>
      <c r="H38" s="21">
        <v>4767870</v>
      </c>
      <c r="I38" s="21">
        <v>0</v>
      </c>
      <c r="J38" s="21">
        <v>165941</v>
      </c>
      <c r="K38" s="21">
        <v>445254</v>
      </c>
      <c r="L38" s="21">
        <v>58462</v>
      </c>
      <c r="M38" s="21">
        <v>1127131</v>
      </c>
      <c r="N38" s="21">
        <v>2956765</v>
      </c>
      <c r="O38" s="21">
        <v>239183</v>
      </c>
      <c r="P38" s="21"/>
      <c r="Q38"/>
    </row>
    <row r="39" spans="1:17" ht="19.5" customHeight="1">
      <c r="A39" s="45" t="s">
        <v>56</v>
      </c>
      <c r="B39" s="3" t="s">
        <v>119</v>
      </c>
      <c r="C39" s="20">
        <v>16929151</v>
      </c>
      <c r="D39" s="23">
        <v>212538</v>
      </c>
      <c r="E39" s="23">
        <v>428381</v>
      </c>
      <c r="F39" s="23">
        <v>971418</v>
      </c>
      <c r="G39" s="23">
        <v>238431</v>
      </c>
      <c r="H39" s="23">
        <v>4747758</v>
      </c>
      <c r="I39" s="22">
        <v>0</v>
      </c>
      <c r="J39" s="22">
        <v>148927</v>
      </c>
      <c r="K39" s="22">
        <v>586084</v>
      </c>
      <c r="L39" s="25">
        <v>71133</v>
      </c>
      <c r="M39" s="25">
        <v>1024658</v>
      </c>
      <c r="N39" s="22">
        <v>1941336</v>
      </c>
      <c r="O39" s="22">
        <v>241683</v>
      </c>
      <c r="P39" s="22"/>
      <c r="Q39"/>
    </row>
    <row r="40" spans="1:17" ht="6" customHeight="1">
      <c r="A40" s="45"/>
      <c r="B40" s="3"/>
      <c r="C40" s="24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/>
    </row>
    <row r="41" spans="1:17" ht="19.5" customHeight="1">
      <c r="A41" s="6" t="s">
        <v>44</v>
      </c>
      <c r="B41" s="47" t="s">
        <v>41</v>
      </c>
      <c r="C41" s="20">
        <v>15831033</v>
      </c>
      <c r="D41" s="23">
        <v>190106</v>
      </c>
      <c r="E41" s="23">
        <v>289649</v>
      </c>
      <c r="F41" s="23">
        <v>1006751</v>
      </c>
      <c r="G41" s="23">
        <v>218669</v>
      </c>
      <c r="H41" s="23">
        <v>4704601</v>
      </c>
      <c r="I41" s="22">
        <v>0</v>
      </c>
      <c r="J41" s="22">
        <v>165439</v>
      </c>
      <c r="K41" s="22">
        <v>553892</v>
      </c>
      <c r="L41" s="25">
        <v>81653</v>
      </c>
      <c r="M41" s="25">
        <v>888697</v>
      </c>
      <c r="N41" s="22">
        <v>1511403</v>
      </c>
      <c r="O41" s="22">
        <v>197468</v>
      </c>
      <c r="P41" s="22"/>
      <c r="Q41"/>
    </row>
    <row r="42" spans="1:17" ht="19.5" customHeight="1">
      <c r="A42" s="45" t="s">
        <v>55</v>
      </c>
      <c r="B42" s="3" t="s">
        <v>119</v>
      </c>
      <c r="C42" s="20">
        <v>16817053</v>
      </c>
      <c r="D42" s="23">
        <v>192106</v>
      </c>
      <c r="E42" s="23">
        <v>320132</v>
      </c>
      <c r="F42" s="23">
        <v>1044385</v>
      </c>
      <c r="G42" s="23">
        <v>211381</v>
      </c>
      <c r="H42" s="23">
        <v>4813192</v>
      </c>
      <c r="I42" s="22">
        <v>0</v>
      </c>
      <c r="J42" s="22">
        <v>260587</v>
      </c>
      <c r="K42" s="22">
        <v>765329</v>
      </c>
      <c r="L42" s="25">
        <v>87741</v>
      </c>
      <c r="M42" s="25">
        <v>1174059</v>
      </c>
      <c r="N42" s="22">
        <v>1636881</v>
      </c>
      <c r="O42" s="22">
        <v>212849</v>
      </c>
      <c r="P42" s="22"/>
      <c r="Q42"/>
    </row>
    <row r="43" spans="1:17" ht="6" customHeight="1">
      <c r="A43" s="45"/>
      <c r="B43" s="3"/>
      <c r="C43" s="2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/>
    </row>
    <row r="44" spans="1:17" ht="19.5" customHeight="1">
      <c r="A44" s="6" t="s">
        <v>120</v>
      </c>
      <c r="B44" s="47" t="s">
        <v>41</v>
      </c>
      <c r="C44" s="24">
        <v>16042689</v>
      </c>
      <c r="D44" s="21">
        <v>192012</v>
      </c>
      <c r="E44" s="21">
        <v>295359</v>
      </c>
      <c r="F44" s="21">
        <v>1074627</v>
      </c>
      <c r="G44" s="21">
        <v>255704</v>
      </c>
      <c r="H44" s="21">
        <v>4755097</v>
      </c>
      <c r="I44" s="21">
        <v>0</v>
      </c>
      <c r="J44" s="21">
        <v>243118</v>
      </c>
      <c r="K44" s="21">
        <v>437045</v>
      </c>
      <c r="L44" s="21">
        <v>74967</v>
      </c>
      <c r="M44" s="21">
        <v>555020</v>
      </c>
      <c r="N44" s="21">
        <v>1668860</v>
      </c>
      <c r="O44" s="21">
        <v>292307</v>
      </c>
      <c r="P44" s="21"/>
      <c r="Q44"/>
    </row>
    <row r="45" spans="1:17" ht="19.5" customHeight="1">
      <c r="A45" s="45" t="s">
        <v>121</v>
      </c>
      <c r="B45" s="3" t="s">
        <v>119</v>
      </c>
      <c r="C45" s="20">
        <v>17880415</v>
      </c>
      <c r="D45" s="23">
        <v>198332</v>
      </c>
      <c r="E45" s="23">
        <v>292801</v>
      </c>
      <c r="F45" s="23">
        <v>1158141</v>
      </c>
      <c r="G45" s="23">
        <v>274358</v>
      </c>
      <c r="H45" s="23">
        <v>5427441</v>
      </c>
      <c r="I45" s="22">
        <v>0</v>
      </c>
      <c r="J45" s="22">
        <v>220682</v>
      </c>
      <c r="K45" s="22">
        <v>693494</v>
      </c>
      <c r="L45" s="25">
        <v>265543</v>
      </c>
      <c r="M45" s="25">
        <v>968303</v>
      </c>
      <c r="N45" s="22">
        <v>2057504</v>
      </c>
      <c r="O45" s="22">
        <v>292307</v>
      </c>
      <c r="P45" s="22"/>
      <c r="Q45"/>
    </row>
    <row r="46" spans="1:17" ht="6" customHeight="1">
      <c r="A46" s="45"/>
      <c r="B46" s="3"/>
      <c r="C46" s="24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/>
    </row>
    <row r="47" spans="1:17" ht="19.5" customHeight="1">
      <c r="A47" s="6" t="s">
        <v>122</v>
      </c>
      <c r="B47" s="47" t="s">
        <v>41</v>
      </c>
      <c r="C47" s="24">
        <v>16299378</v>
      </c>
      <c r="D47" s="21">
        <v>201825</v>
      </c>
      <c r="E47" s="21">
        <v>289716</v>
      </c>
      <c r="F47" s="21">
        <v>978479</v>
      </c>
      <c r="G47" s="21">
        <v>292251</v>
      </c>
      <c r="H47" s="21">
        <v>4866754</v>
      </c>
      <c r="I47" s="21">
        <v>0</v>
      </c>
      <c r="J47" s="21">
        <v>203839</v>
      </c>
      <c r="K47" s="21">
        <v>561470</v>
      </c>
      <c r="L47" s="21">
        <v>65471</v>
      </c>
      <c r="M47" s="21">
        <v>850286</v>
      </c>
      <c r="N47" s="21">
        <v>1240169</v>
      </c>
      <c r="O47" s="21">
        <v>275307</v>
      </c>
      <c r="P47" s="21"/>
      <c r="Q47"/>
    </row>
    <row r="48" spans="1:17" ht="19.5" customHeight="1">
      <c r="A48" s="45" t="s">
        <v>123</v>
      </c>
      <c r="B48" s="3" t="s">
        <v>119</v>
      </c>
      <c r="C48" s="24">
        <v>17023262</v>
      </c>
      <c r="D48" s="23">
        <v>201825</v>
      </c>
      <c r="E48" s="23">
        <v>305994</v>
      </c>
      <c r="F48" s="23">
        <v>1084445</v>
      </c>
      <c r="G48" s="23">
        <v>291929</v>
      </c>
      <c r="H48" s="23">
        <v>5166824</v>
      </c>
      <c r="I48" s="22">
        <v>0</v>
      </c>
      <c r="J48" s="22">
        <v>257633</v>
      </c>
      <c r="K48" s="22">
        <v>591680</v>
      </c>
      <c r="L48" s="25">
        <v>93818</v>
      </c>
      <c r="M48" s="25">
        <v>637208</v>
      </c>
      <c r="N48" s="22">
        <v>1655355</v>
      </c>
      <c r="O48" s="22">
        <v>279477</v>
      </c>
      <c r="P48" s="22"/>
      <c r="Q48"/>
    </row>
    <row r="49" spans="1:17" ht="19.5" customHeight="1">
      <c r="A49" s="6" t="s">
        <v>79</v>
      </c>
      <c r="B49" s="3" t="s">
        <v>124</v>
      </c>
      <c r="C49" s="24">
        <v>17509319</v>
      </c>
      <c r="D49" s="23">
        <v>236451</v>
      </c>
      <c r="E49" s="23">
        <v>284813</v>
      </c>
      <c r="F49" s="23">
        <v>1145006</v>
      </c>
      <c r="G49" s="23">
        <v>260969</v>
      </c>
      <c r="H49" s="23">
        <v>5229583</v>
      </c>
      <c r="I49" s="22">
        <v>0</v>
      </c>
      <c r="J49" s="22">
        <v>165036</v>
      </c>
      <c r="K49" s="22">
        <v>480179</v>
      </c>
      <c r="L49" s="25">
        <v>68278</v>
      </c>
      <c r="M49" s="25">
        <v>771821</v>
      </c>
      <c r="N49" s="22">
        <v>1862434</v>
      </c>
      <c r="O49" s="22">
        <v>281649</v>
      </c>
      <c r="P49" s="22"/>
      <c r="Q49"/>
    </row>
    <row r="50" spans="1:17" ht="19.5" customHeight="1">
      <c r="A50" s="45" t="s">
        <v>85</v>
      </c>
      <c r="B50" s="3" t="s">
        <v>125</v>
      </c>
      <c r="C50" s="24">
        <v>18313362</v>
      </c>
      <c r="D50" s="23">
        <v>189241</v>
      </c>
      <c r="E50" s="23">
        <v>337470</v>
      </c>
      <c r="F50" s="23">
        <v>1375017</v>
      </c>
      <c r="G50" s="23">
        <v>260969</v>
      </c>
      <c r="H50" s="23">
        <v>5350351</v>
      </c>
      <c r="I50" s="22">
        <v>0</v>
      </c>
      <c r="J50" s="22">
        <v>199534</v>
      </c>
      <c r="K50" s="22">
        <v>631617</v>
      </c>
      <c r="L50" s="25">
        <v>86634</v>
      </c>
      <c r="M50" s="25">
        <v>1030215</v>
      </c>
      <c r="N50" s="22">
        <v>2035963</v>
      </c>
      <c r="O50" s="22">
        <v>231419</v>
      </c>
      <c r="P50" s="22"/>
      <c r="Q50"/>
    </row>
    <row r="51" spans="1:17" ht="6" customHeight="1">
      <c r="A51" s="45"/>
      <c r="B51" s="3"/>
      <c r="C51" s="2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/>
    </row>
    <row r="52" spans="1:17" ht="19.5" customHeight="1">
      <c r="A52" s="6" t="s">
        <v>126</v>
      </c>
      <c r="B52" s="47" t="s">
        <v>41</v>
      </c>
      <c r="C52" s="24">
        <f>SUM(D52:P52,D114:O114)</f>
        <v>17139354</v>
      </c>
      <c r="D52" s="21">
        <v>204465</v>
      </c>
      <c r="E52" s="21">
        <v>299564</v>
      </c>
      <c r="F52" s="21">
        <v>1335459</v>
      </c>
      <c r="G52" s="21">
        <v>284471</v>
      </c>
      <c r="H52" s="21">
        <v>5384321</v>
      </c>
      <c r="I52" s="21">
        <v>0</v>
      </c>
      <c r="J52" s="21">
        <v>153266</v>
      </c>
      <c r="K52" s="21">
        <v>544388</v>
      </c>
      <c r="L52" s="21">
        <v>35437</v>
      </c>
      <c r="M52" s="21">
        <v>592613</v>
      </c>
      <c r="N52" s="21">
        <v>1801089</v>
      </c>
      <c r="O52" s="21">
        <v>169146</v>
      </c>
      <c r="P52" s="21"/>
      <c r="Q52"/>
    </row>
    <row r="53" spans="1:17" ht="19.5" customHeight="1">
      <c r="A53" s="45" t="s">
        <v>86</v>
      </c>
      <c r="B53" s="3" t="s">
        <v>119</v>
      </c>
      <c r="C53" s="24">
        <f>SUM(D53:P53,D115:O115)</f>
        <v>17443295</v>
      </c>
      <c r="D53" s="23">
        <v>225665</v>
      </c>
      <c r="E53" s="23">
        <v>297334</v>
      </c>
      <c r="F53" s="23">
        <v>1381222</v>
      </c>
      <c r="G53" s="23">
        <v>269426</v>
      </c>
      <c r="H53" s="23">
        <v>5408946</v>
      </c>
      <c r="I53" s="22">
        <v>0</v>
      </c>
      <c r="J53" s="22">
        <v>157023</v>
      </c>
      <c r="K53" s="22">
        <v>633857</v>
      </c>
      <c r="L53" s="25">
        <v>39374</v>
      </c>
      <c r="M53" s="25">
        <v>910055</v>
      </c>
      <c r="N53" s="22">
        <v>1775344</v>
      </c>
      <c r="O53" s="22">
        <v>169146</v>
      </c>
      <c r="P53" s="22"/>
      <c r="Q53"/>
    </row>
    <row r="54" spans="1:17" ht="4.5" customHeight="1">
      <c r="A54" s="6"/>
      <c r="B54" s="3"/>
      <c r="C54" s="20"/>
      <c r="D54" s="23"/>
      <c r="E54" s="23"/>
      <c r="F54" s="23"/>
      <c r="G54" s="23"/>
      <c r="H54" s="23"/>
      <c r="I54" s="22"/>
      <c r="J54" s="22"/>
      <c r="K54" s="22"/>
      <c r="L54" s="25"/>
      <c r="M54" s="25"/>
      <c r="N54" s="22"/>
      <c r="O54" s="22"/>
      <c r="P54" s="22"/>
      <c r="Q54"/>
    </row>
    <row r="55" spans="1:17" ht="16.5" customHeight="1">
      <c r="A55" s="6" t="s">
        <v>127</v>
      </c>
      <c r="B55" s="47" t="s">
        <v>41</v>
      </c>
      <c r="C55" s="20">
        <v>17341823</v>
      </c>
      <c r="D55" s="23">
        <v>211214</v>
      </c>
      <c r="E55" s="23">
        <v>291629</v>
      </c>
      <c r="F55" s="23">
        <v>1241274</v>
      </c>
      <c r="G55" s="23">
        <v>261937</v>
      </c>
      <c r="H55" s="23">
        <v>5428352</v>
      </c>
      <c r="I55" s="22">
        <v>0</v>
      </c>
      <c r="J55" s="22">
        <v>137100</v>
      </c>
      <c r="K55" s="22">
        <v>499434</v>
      </c>
      <c r="L55" s="25">
        <v>209034</v>
      </c>
      <c r="M55" s="25">
        <v>572331</v>
      </c>
      <c r="N55" s="22">
        <v>1612103</v>
      </c>
      <c r="O55" s="22">
        <v>100008</v>
      </c>
      <c r="P55" s="22"/>
      <c r="Q55"/>
    </row>
    <row r="56" spans="1:17" ht="18.75" customHeight="1">
      <c r="A56" s="45" t="s">
        <v>88</v>
      </c>
      <c r="B56" s="3" t="s">
        <v>119</v>
      </c>
      <c r="C56" s="23">
        <v>18156448</v>
      </c>
      <c r="D56" s="23">
        <v>211214</v>
      </c>
      <c r="E56" s="23">
        <v>309793</v>
      </c>
      <c r="F56" s="23">
        <v>1377002</v>
      </c>
      <c r="G56" s="23">
        <v>257437</v>
      </c>
      <c r="H56" s="23">
        <v>5436017</v>
      </c>
      <c r="I56" s="22">
        <v>0</v>
      </c>
      <c r="J56" s="22">
        <v>168283</v>
      </c>
      <c r="K56" s="22">
        <v>570599</v>
      </c>
      <c r="L56" s="22">
        <v>258214</v>
      </c>
      <c r="M56" s="22">
        <v>944819</v>
      </c>
      <c r="N56" s="22">
        <v>2051804</v>
      </c>
      <c r="O56" s="22">
        <v>100008</v>
      </c>
      <c r="P56" s="22"/>
      <c r="Q56"/>
    </row>
    <row r="57" spans="1:17" ht="24" customHeight="1" thickBot="1">
      <c r="A57" s="63"/>
      <c r="B57" s="7"/>
      <c r="C57" s="14"/>
      <c r="D57" s="60"/>
      <c r="E57" s="60"/>
      <c r="F57" s="60"/>
      <c r="G57" s="60"/>
      <c r="H57" s="60"/>
      <c r="I57" s="60"/>
      <c r="J57" s="61"/>
      <c r="K57" s="61"/>
      <c r="L57" s="61"/>
      <c r="M57" s="61"/>
      <c r="N57" s="61"/>
      <c r="O57" s="61"/>
      <c r="P57" s="22"/>
      <c r="Q57" s="22"/>
    </row>
    <row r="58" spans="1:8" ht="13.5" customHeight="1">
      <c r="A58" s="9" t="s">
        <v>128</v>
      </c>
      <c r="B58" s="9"/>
      <c r="C58" s="9"/>
      <c r="D58" s="5"/>
      <c r="E58" s="59"/>
      <c r="H58" s="41" t="s">
        <v>83</v>
      </c>
    </row>
    <row r="59" spans="1:10" ht="13.5" customHeight="1">
      <c r="A59" s="57"/>
      <c r="B59" s="11"/>
      <c r="C59" s="11"/>
      <c r="D59" s="5"/>
      <c r="J59" s="10"/>
    </row>
    <row r="60" spans="1:4" ht="13.5" customHeight="1">
      <c r="A60" s="58"/>
      <c r="B60" s="5"/>
      <c r="C60" s="5"/>
      <c r="D60" s="5"/>
    </row>
    <row r="61" spans="1:4" ht="30" customHeight="1">
      <c r="A61" s="5"/>
      <c r="B61" s="5"/>
      <c r="C61" s="5"/>
      <c r="D61" s="5"/>
    </row>
    <row r="62" spans="1:16" s="1" customFormat="1" ht="12" customHeight="1">
      <c r="A62" s="17" t="s">
        <v>145</v>
      </c>
      <c r="B62" s="4"/>
      <c r="C62" s="4"/>
      <c r="J62" s="16"/>
      <c r="K62" s="16"/>
      <c r="L62" s="16"/>
      <c r="M62" s="16"/>
      <c r="N62" s="16"/>
      <c r="O62" s="26" t="s">
        <v>146</v>
      </c>
      <c r="P62" s="16"/>
    </row>
    <row r="63" spans="1:17" ht="36.75" customHeight="1">
      <c r="A63" s="97" t="s">
        <v>15</v>
      </c>
      <c r="B63" s="97"/>
      <c r="C63" s="97"/>
      <c r="D63" s="97"/>
      <c r="E63" s="97"/>
      <c r="F63" s="97"/>
      <c r="G63" s="97"/>
      <c r="H63" s="98" t="s">
        <v>36</v>
      </c>
      <c r="I63" s="98"/>
      <c r="J63" s="98"/>
      <c r="K63" s="98"/>
      <c r="L63" s="98"/>
      <c r="M63" s="98"/>
      <c r="N63" s="98"/>
      <c r="O63" s="98"/>
      <c r="P63" s="70"/>
      <c r="Q63" s="70"/>
    </row>
    <row r="64" spans="1:15" ht="13.5" customHeight="1" thickBot="1">
      <c r="A64" s="40" t="s">
        <v>0</v>
      </c>
      <c r="I64" s="12"/>
      <c r="J64" s="12"/>
      <c r="O64" s="42" t="s">
        <v>16</v>
      </c>
    </row>
    <row r="65" spans="1:17" s="41" customFormat="1" ht="20.25" customHeight="1">
      <c r="A65" s="73" t="s">
        <v>43</v>
      </c>
      <c r="B65" s="74"/>
      <c r="C65" s="65"/>
      <c r="D65" s="93" t="s">
        <v>116</v>
      </c>
      <c r="E65" s="94"/>
      <c r="F65" s="94"/>
      <c r="G65" s="94"/>
      <c r="H65" s="94"/>
      <c r="I65" s="94"/>
      <c r="J65" s="94" t="s">
        <v>117</v>
      </c>
      <c r="K65" s="94"/>
      <c r="L65" s="94"/>
      <c r="M65" s="94"/>
      <c r="N65" s="94"/>
      <c r="O65" s="94"/>
      <c r="P65" s="75"/>
      <c r="Q65" s="75"/>
    </row>
    <row r="66" spans="1:15" s="1" customFormat="1" ht="40.5" customHeight="1">
      <c r="A66" s="75"/>
      <c r="B66" s="76"/>
      <c r="C66" s="85" t="s">
        <v>103</v>
      </c>
      <c r="D66" s="81" t="s">
        <v>104</v>
      </c>
      <c r="E66" s="83" t="s">
        <v>105</v>
      </c>
      <c r="F66" s="83" t="s">
        <v>106</v>
      </c>
      <c r="G66" s="83" t="s">
        <v>107</v>
      </c>
      <c r="H66" s="83" t="s">
        <v>108</v>
      </c>
      <c r="I66" s="81" t="s">
        <v>109</v>
      </c>
      <c r="J66" s="79" t="s">
        <v>110</v>
      </c>
      <c r="K66" s="81" t="s">
        <v>111</v>
      </c>
      <c r="L66" s="81" t="s">
        <v>112</v>
      </c>
      <c r="M66" s="72" t="s">
        <v>113</v>
      </c>
      <c r="N66" s="81" t="s">
        <v>114</v>
      </c>
      <c r="O66" s="100" t="s">
        <v>151</v>
      </c>
    </row>
    <row r="67" spans="1:15" s="41" customFormat="1" ht="40.5" customHeight="1">
      <c r="A67" s="77"/>
      <c r="B67" s="78"/>
      <c r="C67" s="86"/>
      <c r="D67" s="84"/>
      <c r="E67" s="84"/>
      <c r="F67" s="84"/>
      <c r="G67" s="84"/>
      <c r="H67" s="84"/>
      <c r="I67" s="82"/>
      <c r="J67" s="80"/>
      <c r="K67" s="82"/>
      <c r="L67" s="82"/>
      <c r="M67" s="101"/>
      <c r="N67" s="82"/>
      <c r="O67" s="71"/>
    </row>
    <row r="68" spans="1:17" ht="19.5" customHeight="1" hidden="1">
      <c r="A68" s="13" t="s">
        <v>2</v>
      </c>
      <c r="B68" s="15" t="s">
        <v>41</v>
      </c>
      <c r="C68" s="66"/>
      <c r="D68" s="21">
        <v>465751</v>
      </c>
      <c r="E68" s="21">
        <v>4942</v>
      </c>
      <c r="F68" s="21">
        <v>197756</v>
      </c>
      <c r="G68" s="21">
        <v>33804</v>
      </c>
      <c r="H68" s="21">
        <v>19924</v>
      </c>
      <c r="I68" s="21">
        <v>0</v>
      </c>
      <c r="J68" s="21">
        <v>1244021</v>
      </c>
      <c r="K68" s="21">
        <v>923</v>
      </c>
      <c r="L68" s="21">
        <v>6749</v>
      </c>
      <c r="M68" s="21">
        <v>0</v>
      </c>
      <c r="N68" s="21">
        <v>20000</v>
      </c>
      <c r="O68" s="21">
        <v>95500</v>
      </c>
      <c r="P68"/>
      <c r="Q68"/>
    </row>
    <row r="69" spans="1:17" ht="19.5" customHeight="1" hidden="1">
      <c r="A69" s="43" t="s">
        <v>10</v>
      </c>
      <c r="B69" s="3" t="s">
        <v>20</v>
      </c>
      <c r="C69" s="6"/>
      <c r="D69" s="21">
        <v>480377.55</v>
      </c>
      <c r="E69" s="21">
        <v>6652</v>
      </c>
      <c r="F69" s="21">
        <v>182535</v>
      </c>
      <c r="G69" s="21">
        <v>33804</v>
      </c>
      <c r="H69" s="21">
        <v>50712</v>
      </c>
      <c r="I69" s="21">
        <v>0</v>
      </c>
      <c r="J69" s="21">
        <v>1354082.871</v>
      </c>
      <c r="K69" s="21">
        <v>924</v>
      </c>
      <c r="L69" s="21">
        <v>6749</v>
      </c>
      <c r="M69" s="21">
        <v>0</v>
      </c>
      <c r="N69" s="21">
        <v>61.618</v>
      </c>
      <c r="O69" s="21">
        <v>92139.401</v>
      </c>
      <c r="P69"/>
      <c r="Q69"/>
    </row>
    <row r="70" spans="1:17" ht="19.5" customHeight="1" hidden="1">
      <c r="A70" s="13" t="s">
        <v>3</v>
      </c>
      <c r="B70" s="15" t="s">
        <v>41</v>
      </c>
      <c r="C70" s="66"/>
      <c r="D70" s="21">
        <v>663251</v>
      </c>
      <c r="E70" s="21">
        <v>14598</v>
      </c>
      <c r="F70" s="21">
        <v>209771</v>
      </c>
      <c r="G70" s="21">
        <v>30404</v>
      </c>
      <c r="H70" s="21">
        <v>33232</v>
      </c>
      <c r="I70" s="21">
        <v>0</v>
      </c>
      <c r="J70" s="21">
        <v>1228808</v>
      </c>
      <c r="K70" s="21">
        <v>11388</v>
      </c>
      <c r="L70" s="21">
        <v>4185</v>
      </c>
      <c r="M70" s="21">
        <v>0</v>
      </c>
      <c r="N70" s="21">
        <v>30000</v>
      </c>
      <c r="O70" s="21">
        <v>96500</v>
      </c>
      <c r="P70"/>
      <c r="Q70"/>
    </row>
    <row r="71" spans="1:17" ht="19.5" customHeight="1" hidden="1">
      <c r="A71" s="43" t="s">
        <v>11</v>
      </c>
      <c r="B71" s="3" t="s">
        <v>20</v>
      </c>
      <c r="C71" s="6"/>
      <c r="D71" s="21">
        <v>667803.24</v>
      </c>
      <c r="E71" s="21">
        <v>12384.96</v>
      </c>
      <c r="F71" s="21">
        <v>196950</v>
      </c>
      <c r="G71" s="21">
        <v>30404</v>
      </c>
      <c r="H71" s="21">
        <v>118638</v>
      </c>
      <c r="I71" s="21">
        <v>0</v>
      </c>
      <c r="J71" s="21">
        <v>1443974.55</v>
      </c>
      <c r="K71" s="21">
        <v>388</v>
      </c>
      <c r="L71" s="21">
        <v>4185</v>
      </c>
      <c r="M71" s="21">
        <v>0</v>
      </c>
      <c r="N71" s="21">
        <v>0.686</v>
      </c>
      <c r="O71" s="21">
        <v>91409.296</v>
      </c>
      <c r="P71"/>
      <c r="Q71"/>
    </row>
    <row r="72" spans="1:17" ht="19.5" customHeight="1" hidden="1">
      <c r="A72" s="6" t="s">
        <v>49</v>
      </c>
      <c r="B72" s="15" t="s">
        <v>41</v>
      </c>
      <c r="C72" s="66"/>
      <c r="D72" s="21">
        <v>469322</v>
      </c>
      <c r="E72" s="21">
        <v>4956</v>
      </c>
      <c r="F72" s="21">
        <v>229727</v>
      </c>
      <c r="G72" s="21">
        <v>34484</v>
      </c>
      <c r="H72" s="21">
        <v>120551</v>
      </c>
      <c r="I72" s="21">
        <v>0</v>
      </c>
      <c r="J72" s="21">
        <v>1395970</v>
      </c>
      <c r="K72" s="21">
        <v>45000</v>
      </c>
      <c r="L72" s="21">
        <v>0</v>
      </c>
      <c r="M72" s="21">
        <v>0</v>
      </c>
      <c r="N72" s="21">
        <v>30000</v>
      </c>
      <c r="O72" s="21">
        <v>96500</v>
      </c>
      <c r="P72"/>
      <c r="Q72"/>
    </row>
    <row r="73" spans="1:17" ht="19.5" customHeight="1" hidden="1">
      <c r="A73" s="45" t="s">
        <v>50</v>
      </c>
      <c r="B73" s="3" t="s">
        <v>20</v>
      </c>
      <c r="C73" s="6"/>
      <c r="D73" s="21">
        <v>477676.226</v>
      </c>
      <c r="E73" s="21">
        <v>6536</v>
      </c>
      <c r="F73" s="21">
        <v>231908</v>
      </c>
      <c r="G73" s="21">
        <v>34484</v>
      </c>
      <c r="H73" s="21">
        <v>184755</v>
      </c>
      <c r="I73" s="21">
        <v>0</v>
      </c>
      <c r="J73" s="21">
        <v>1559920.8</v>
      </c>
      <c r="K73" s="21">
        <v>5000</v>
      </c>
      <c r="L73" s="21">
        <v>0</v>
      </c>
      <c r="M73" s="21">
        <v>0</v>
      </c>
      <c r="N73" s="21">
        <v>12.824</v>
      </c>
      <c r="O73" s="21">
        <v>91436.629</v>
      </c>
      <c r="P73"/>
      <c r="Q73"/>
    </row>
    <row r="74" spans="1:17" ht="6" customHeight="1" hidden="1">
      <c r="A74" s="13"/>
      <c r="B74" s="3"/>
      <c r="C74" s="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/>
      <c r="Q74"/>
    </row>
    <row r="75" spans="1:17" ht="19.5" customHeight="1" hidden="1">
      <c r="A75" s="6" t="s">
        <v>48</v>
      </c>
      <c r="B75" s="15" t="s">
        <v>41</v>
      </c>
      <c r="C75" s="66"/>
      <c r="D75" s="21">
        <v>488962</v>
      </c>
      <c r="E75" s="21">
        <v>6987</v>
      </c>
      <c r="F75" s="21">
        <v>207290</v>
      </c>
      <c r="G75" s="21">
        <v>8736</v>
      </c>
      <c r="H75" s="21">
        <v>71717</v>
      </c>
      <c r="I75" s="21">
        <v>0</v>
      </c>
      <c r="J75" s="21">
        <v>876335</v>
      </c>
      <c r="K75" s="21">
        <v>57000</v>
      </c>
      <c r="L75" s="21">
        <v>170000</v>
      </c>
      <c r="M75" s="21">
        <v>0</v>
      </c>
      <c r="N75" s="21">
        <v>30000</v>
      </c>
      <c r="O75" s="21">
        <v>96500</v>
      </c>
      <c r="P75"/>
      <c r="Q75"/>
    </row>
    <row r="76" spans="1:17" ht="19.5" customHeight="1" hidden="1">
      <c r="A76" s="45" t="s">
        <v>51</v>
      </c>
      <c r="B76" s="3" t="s">
        <v>20</v>
      </c>
      <c r="C76" s="6"/>
      <c r="D76" s="21">
        <v>514455</v>
      </c>
      <c r="E76" s="21">
        <v>7467</v>
      </c>
      <c r="F76" s="21">
        <v>206442</v>
      </c>
      <c r="G76" s="21">
        <v>8736</v>
      </c>
      <c r="H76" s="21">
        <v>146500</v>
      </c>
      <c r="I76" s="21">
        <v>0</v>
      </c>
      <c r="J76" s="21">
        <v>1648530</v>
      </c>
      <c r="K76" s="21">
        <v>57034</v>
      </c>
      <c r="L76" s="21">
        <v>170000</v>
      </c>
      <c r="M76" s="21">
        <v>0</v>
      </c>
      <c r="N76" s="21">
        <v>0.7</v>
      </c>
      <c r="O76" s="21">
        <v>97016</v>
      </c>
      <c r="P76"/>
      <c r="Q76"/>
    </row>
    <row r="77" spans="1:17" ht="6" customHeight="1" hidden="1">
      <c r="A77" s="13"/>
      <c r="B77" s="3"/>
      <c r="C77" s="6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/>
      <c r="Q77"/>
    </row>
    <row r="78" spans="1:17" ht="19.5" customHeight="1" hidden="1">
      <c r="A78" s="6" t="s">
        <v>47</v>
      </c>
      <c r="B78" s="15" t="s">
        <v>41</v>
      </c>
      <c r="C78" s="66"/>
      <c r="D78" s="21">
        <v>174684</v>
      </c>
      <c r="E78" s="21">
        <v>11481</v>
      </c>
      <c r="F78" s="21">
        <v>292673</v>
      </c>
      <c r="G78" s="21">
        <v>247</v>
      </c>
      <c r="H78" s="21">
        <v>152112.2</v>
      </c>
      <c r="I78" s="21">
        <v>1905579</v>
      </c>
      <c r="J78" s="21">
        <v>2632998</v>
      </c>
      <c r="K78" s="21">
        <v>177399</v>
      </c>
      <c r="L78" s="21">
        <v>0</v>
      </c>
      <c r="M78" s="21">
        <v>0</v>
      </c>
      <c r="N78" s="21">
        <v>45000</v>
      </c>
      <c r="O78" s="21">
        <v>160500</v>
      </c>
      <c r="P78"/>
      <c r="Q78"/>
    </row>
    <row r="79" spans="1:17" ht="19.5" customHeight="1" hidden="1">
      <c r="A79" s="45" t="s">
        <v>52</v>
      </c>
      <c r="B79" s="3" t="s">
        <v>20</v>
      </c>
      <c r="C79" s="6"/>
      <c r="D79" s="21">
        <v>233843</v>
      </c>
      <c r="E79" s="21">
        <v>11481</v>
      </c>
      <c r="F79" s="21">
        <v>344484</v>
      </c>
      <c r="G79" s="21">
        <v>247</v>
      </c>
      <c r="H79" s="21">
        <v>164704.2</v>
      </c>
      <c r="I79" s="21">
        <v>1905579</v>
      </c>
      <c r="J79" s="21">
        <v>2141354.37</v>
      </c>
      <c r="K79" s="21">
        <v>177399</v>
      </c>
      <c r="L79" s="21">
        <v>0</v>
      </c>
      <c r="M79" s="21">
        <v>0</v>
      </c>
      <c r="N79" s="21">
        <v>1191.603</v>
      </c>
      <c r="O79" s="21">
        <v>154160.753</v>
      </c>
      <c r="P79"/>
      <c r="Q79"/>
    </row>
    <row r="80" spans="1:17" ht="6" customHeight="1" hidden="1">
      <c r="A80" s="13"/>
      <c r="B80" s="3"/>
      <c r="C80" s="6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/>
      <c r="Q80"/>
    </row>
    <row r="81" spans="1:17" ht="19.5" customHeight="1" hidden="1">
      <c r="A81" s="6" t="s">
        <v>12</v>
      </c>
      <c r="B81" s="15" t="s">
        <v>41</v>
      </c>
      <c r="C81" s="66"/>
      <c r="D81" s="21">
        <v>295219</v>
      </c>
      <c r="E81" s="21">
        <v>10249</v>
      </c>
      <c r="F81" s="21">
        <v>240414</v>
      </c>
      <c r="G81" s="21">
        <v>18149</v>
      </c>
      <c r="H81" s="21">
        <v>153714</v>
      </c>
      <c r="I81" s="21">
        <v>1260000</v>
      </c>
      <c r="J81" s="21">
        <v>1604254</v>
      </c>
      <c r="K81" s="21">
        <v>270723</v>
      </c>
      <c r="L81" s="21">
        <v>0</v>
      </c>
      <c r="M81" s="21">
        <v>0</v>
      </c>
      <c r="N81" s="21">
        <v>35000</v>
      </c>
      <c r="O81" s="21">
        <v>123000</v>
      </c>
      <c r="P81"/>
      <c r="Q81"/>
    </row>
    <row r="82" spans="1:17" ht="19.5" customHeight="1" hidden="1">
      <c r="A82" s="45" t="s">
        <v>53</v>
      </c>
      <c r="B82" s="3" t="s">
        <v>20</v>
      </c>
      <c r="C82" s="6"/>
      <c r="D82" s="21">
        <v>304403.937</v>
      </c>
      <c r="E82" s="21">
        <v>10449</v>
      </c>
      <c r="F82" s="21">
        <v>299090</v>
      </c>
      <c r="G82" s="21">
        <v>18149</v>
      </c>
      <c r="H82" s="21">
        <v>169084</v>
      </c>
      <c r="I82" s="21">
        <v>1260000</v>
      </c>
      <c r="J82" s="21">
        <v>1633804.752</v>
      </c>
      <c r="K82" s="21">
        <v>270723</v>
      </c>
      <c r="L82" s="21">
        <v>0</v>
      </c>
      <c r="M82" s="21">
        <v>0</v>
      </c>
      <c r="N82" s="21">
        <v>3350.013</v>
      </c>
      <c r="O82" s="21">
        <v>117298.832</v>
      </c>
      <c r="P82"/>
      <c r="Q82"/>
    </row>
    <row r="83" spans="1:17" ht="6" customHeight="1" hidden="1">
      <c r="A83" s="13"/>
      <c r="B83" s="3"/>
      <c r="C83" s="6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/>
      <c r="Q83"/>
    </row>
    <row r="84" spans="1:17" ht="19.5" customHeight="1" hidden="1">
      <c r="A84" s="6" t="s">
        <v>13</v>
      </c>
      <c r="B84" s="15" t="s">
        <v>41</v>
      </c>
      <c r="C84" s="66"/>
      <c r="D84" s="21">
        <v>262580</v>
      </c>
      <c r="E84" s="21">
        <v>6444</v>
      </c>
      <c r="F84" s="21">
        <v>259319</v>
      </c>
      <c r="G84" s="21">
        <v>27848</v>
      </c>
      <c r="H84" s="21">
        <v>173689</v>
      </c>
      <c r="I84" s="21">
        <v>1301000</v>
      </c>
      <c r="J84" s="21">
        <v>1625333</v>
      </c>
      <c r="K84" s="21">
        <v>362290</v>
      </c>
      <c r="L84" s="21">
        <v>0</v>
      </c>
      <c r="M84" s="21">
        <v>0</v>
      </c>
      <c r="N84" s="21">
        <v>35000</v>
      </c>
      <c r="O84" s="21">
        <v>227000</v>
      </c>
      <c r="P84"/>
      <c r="Q84"/>
    </row>
    <row r="85" spans="1:17" ht="19.5" customHeight="1" hidden="1">
      <c r="A85" s="45" t="s">
        <v>54</v>
      </c>
      <c r="B85" s="3" t="s">
        <v>20</v>
      </c>
      <c r="C85" s="6"/>
      <c r="D85" s="21">
        <v>304743</v>
      </c>
      <c r="E85" s="21">
        <v>6644</v>
      </c>
      <c r="F85" s="21">
        <v>280527.6</v>
      </c>
      <c r="G85" s="21">
        <v>27848</v>
      </c>
      <c r="H85" s="21">
        <v>258299</v>
      </c>
      <c r="I85" s="21">
        <v>1301000</v>
      </c>
      <c r="J85" s="21">
        <v>1690729</v>
      </c>
      <c r="K85" s="21">
        <v>277290</v>
      </c>
      <c r="L85" s="21">
        <v>0</v>
      </c>
      <c r="M85" s="21">
        <v>0</v>
      </c>
      <c r="N85" s="21">
        <v>11683.18</v>
      </c>
      <c r="O85" s="21">
        <v>154125.869</v>
      </c>
      <c r="P85"/>
      <c r="Q85"/>
    </row>
    <row r="86" spans="1:17" ht="6" customHeight="1" hidden="1">
      <c r="A86" s="13"/>
      <c r="B86" s="3"/>
      <c r="C86" s="6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/>
      <c r="Q86"/>
    </row>
    <row r="87" spans="1:17" ht="19.5" customHeight="1">
      <c r="A87" s="6" t="s">
        <v>46</v>
      </c>
      <c r="B87" s="15" t="s">
        <v>21</v>
      </c>
      <c r="C87" s="21">
        <v>715015</v>
      </c>
      <c r="D87" s="21">
        <v>273072</v>
      </c>
      <c r="E87" s="21">
        <v>6380</v>
      </c>
      <c r="F87" s="21">
        <v>245800</v>
      </c>
      <c r="G87" s="21">
        <v>27748</v>
      </c>
      <c r="H87" s="21">
        <v>275817</v>
      </c>
      <c r="I87" s="21">
        <v>1305000</v>
      </c>
      <c r="J87" s="21">
        <v>1700206</v>
      </c>
      <c r="K87" s="21">
        <v>195000</v>
      </c>
      <c r="L87" s="21">
        <v>0</v>
      </c>
      <c r="M87" s="21">
        <v>0</v>
      </c>
      <c r="N87" s="21">
        <v>35000</v>
      </c>
      <c r="O87" s="21">
        <v>229000</v>
      </c>
      <c r="P87"/>
      <c r="Q87"/>
    </row>
    <row r="88" spans="1:17" ht="19.5" customHeight="1">
      <c r="A88" s="45" t="s">
        <v>14</v>
      </c>
      <c r="B88" s="3" t="s">
        <v>20</v>
      </c>
      <c r="C88" s="21">
        <v>748645</v>
      </c>
      <c r="D88" s="21">
        <v>304343</v>
      </c>
      <c r="E88" s="21">
        <v>6380</v>
      </c>
      <c r="F88" s="21">
        <v>303198</v>
      </c>
      <c r="G88" s="21">
        <v>28247</v>
      </c>
      <c r="H88" s="21">
        <v>905089</v>
      </c>
      <c r="I88" s="21">
        <v>1375000</v>
      </c>
      <c r="J88" s="21">
        <v>1791822.49</v>
      </c>
      <c r="K88" s="21">
        <v>195000</v>
      </c>
      <c r="L88" s="21">
        <v>0</v>
      </c>
      <c r="M88" s="21">
        <v>0</v>
      </c>
      <c r="N88" s="21">
        <v>3649.849</v>
      </c>
      <c r="O88" s="21">
        <v>124991.44</v>
      </c>
      <c r="P88"/>
      <c r="Q88"/>
    </row>
    <row r="89" spans="1:17" ht="6" customHeight="1">
      <c r="A89" s="13"/>
      <c r="B89" s="3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/>
      <c r="Q89"/>
    </row>
    <row r="90" spans="1:17" ht="19.5" customHeight="1">
      <c r="A90" s="6" t="s">
        <v>45</v>
      </c>
      <c r="B90" s="15" t="s">
        <v>21</v>
      </c>
      <c r="C90" s="21">
        <v>791920</v>
      </c>
      <c r="D90" s="21">
        <v>328891</v>
      </c>
      <c r="E90" s="21">
        <v>9330</v>
      </c>
      <c r="F90" s="21">
        <v>269863</v>
      </c>
      <c r="G90" s="21">
        <v>27700</v>
      </c>
      <c r="H90" s="21">
        <v>218600</v>
      </c>
      <c r="I90" s="21">
        <v>1505000</v>
      </c>
      <c r="J90" s="21">
        <v>1708421</v>
      </c>
      <c r="K90" s="21">
        <v>142032</v>
      </c>
      <c r="L90" s="21">
        <v>0</v>
      </c>
      <c r="M90" s="21">
        <v>0</v>
      </c>
      <c r="N90" s="21">
        <v>35000</v>
      </c>
      <c r="O90" s="21">
        <v>250103</v>
      </c>
      <c r="P90"/>
      <c r="Q90"/>
    </row>
    <row r="91" spans="1:17" ht="19.5" customHeight="1">
      <c r="A91" s="45" t="s">
        <v>118</v>
      </c>
      <c r="B91" s="3" t="s">
        <v>20</v>
      </c>
      <c r="C91" s="21">
        <v>841754</v>
      </c>
      <c r="D91" s="21">
        <v>349519.6</v>
      </c>
      <c r="E91" s="21">
        <v>9630</v>
      </c>
      <c r="F91" s="21">
        <v>312136</v>
      </c>
      <c r="G91" s="21">
        <v>31202</v>
      </c>
      <c r="H91" s="21">
        <v>821229</v>
      </c>
      <c r="I91" s="21">
        <v>1515000</v>
      </c>
      <c r="J91" s="21">
        <v>1713476</v>
      </c>
      <c r="K91" s="21">
        <v>142032</v>
      </c>
      <c r="L91" s="21">
        <v>0</v>
      </c>
      <c r="M91" s="21">
        <v>0</v>
      </c>
      <c r="N91" s="21">
        <v>2113.734</v>
      </c>
      <c r="O91" s="21">
        <v>115393.7</v>
      </c>
      <c r="P91"/>
      <c r="Q91"/>
    </row>
    <row r="92" spans="2:17" ht="6" customHeight="1">
      <c r="B92" s="46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/>
      <c r="Q92"/>
    </row>
    <row r="93" spans="1:17" ht="19.5" customHeight="1">
      <c r="A93" s="6" t="s">
        <v>27</v>
      </c>
      <c r="B93" s="15" t="s">
        <v>21</v>
      </c>
      <c r="C93" s="21">
        <v>738884</v>
      </c>
      <c r="D93" s="21">
        <v>397666</v>
      </c>
      <c r="E93" s="21">
        <v>9530</v>
      </c>
      <c r="F93" s="21">
        <v>294371</v>
      </c>
      <c r="G93" s="21">
        <v>24765</v>
      </c>
      <c r="H93" s="21">
        <v>393408</v>
      </c>
      <c r="I93" s="21">
        <v>1679551</v>
      </c>
      <c r="J93" s="21">
        <v>1781749</v>
      </c>
      <c r="K93" s="21">
        <v>176017</v>
      </c>
      <c r="L93" s="21">
        <v>0</v>
      </c>
      <c r="M93" s="21">
        <v>0</v>
      </c>
      <c r="N93" s="21">
        <v>50000</v>
      </c>
      <c r="O93" s="21">
        <v>277000</v>
      </c>
      <c r="P93"/>
      <c r="Q93"/>
    </row>
    <row r="94" spans="1:17" ht="15" customHeight="1">
      <c r="A94" s="45" t="s">
        <v>28</v>
      </c>
      <c r="B94" s="3" t="s">
        <v>20</v>
      </c>
      <c r="C94" s="22">
        <v>765156.5</v>
      </c>
      <c r="D94" s="23">
        <v>511805</v>
      </c>
      <c r="E94" s="23">
        <v>10530</v>
      </c>
      <c r="F94" s="23">
        <v>292006</v>
      </c>
      <c r="G94" s="23">
        <v>31861</v>
      </c>
      <c r="H94" s="23">
        <v>489280</v>
      </c>
      <c r="I94" s="23">
        <v>1601551</v>
      </c>
      <c r="J94" s="22">
        <v>1795930</v>
      </c>
      <c r="K94" s="22">
        <v>116017</v>
      </c>
      <c r="L94" s="22">
        <v>0</v>
      </c>
      <c r="M94" s="22">
        <v>0</v>
      </c>
      <c r="N94" s="22">
        <v>2030</v>
      </c>
      <c r="O94" s="22">
        <v>119360</v>
      </c>
      <c r="P94"/>
      <c r="Q94"/>
    </row>
    <row r="95" spans="1:17" ht="6" customHeight="1">
      <c r="A95" s="13"/>
      <c r="B95" s="3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/>
      <c r="Q95"/>
    </row>
    <row r="96" spans="1:17" ht="15" customHeight="1">
      <c r="A96" s="6" t="s">
        <v>38</v>
      </c>
      <c r="B96" s="15" t="s">
        <v>41</v>
      </c>
      <c r="C96" s="22">
        <v>751052</v>
      </c>
      <c r="D96" s="23">
        <v>436685</v>
      </c>
      <c r="E96" s="23">
        <v>10009</v>
      </c>
      <c r="F96" s="23">
        <v>309586</v>
      </c>
      <c r="G96" s="23">
        <v>28615</v>
      </c>
      <c r="H96" s="23">
        <v>464605</v>
      </c>
      <c r="I96" s="23">
        <v>1705000</v>
      </c>
      <c r="J96" s="22">
        <v>1811442</v>
      </c>
      <c r="K96" s="22">
        <v>217700</v>
      </c>
      <c r="L96" s="22">
        <v>0</v>
      </c>
      <c r="M96" s="22">
        <v>0</v>
      </c>
      <c r="N96" s="22">
        <v>50000</v>
      </c>
      <c r="O96" s="22">
        <v>275000</v>
      </c>
      <c r="P96"/>
      <c r="Q96"/>
    </row>
    <row r="97" spans="1:17" ht="15" customHeight="1">
      <c r="A97" s="45" t="s">
        <v>40</v>
      </c>
      <c r="B97" s="3" t="s">
        <v>20</v>
      </c>
      <c r="C97" s="22">
        <v>833612</v>
      </c>
      <c r="D97" s="23">
        <v>458327</v>
      </c>
      <c r="E97" s="23">
        <v>11509</v>
      </c>
      <c r="F97" s="23">
        <v>310065</v>
      </c>
      <c r="G97" s="23">
        <v>26615</v>
      </c>
      <c r="H97" s="23">
        <v>659488</v>
      </c>
      <c r="I97" s="23">
        <v>1670000</v>
      </c>
      <c r="J97" s="22">
        <v>1823526</v>
      </c>
      <c r="K97" s="22">
        <v>217700</v>
      </c>
      <c r="L97" s="22">
        <v>0</v>
      </c>
      <c r="M97" s="22">
        <v>0</v>
      </c>
      <c r="N97" s="22">
        <v>262</v>
      </c>
      <c r="O97" s="22">
        <v>271106</v>
      </c>
      <c r="P97"/>
      <c r="Q97"/>
    </row>
    <row r="98" spans="1:17" ht="6" customHeight="1">
      <c r="A98" s="13"/>
      <c r="B98" s="3"/>
      <c r="C98" s="22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/>
      <c r="Q98"/>
    </row>
    <row r="99" spans="1:17" ht="19.5" customHeight="1">
      <c r="A99" s="6" t="s">
        <v>42</v>
      </c>
      <c r="B99" s="15" t="s">
        <v>41</v>
      </c>
      <c r="C99" s="21">
        <v>827862</v>
      </c>
      <c r="D99" s="21">
        <v>503438</v>
      </c>
      <c r="E99" s="21">
        <v>7920</v>
      </c>
      <c r="F99" s="21">
        <v>302406</v>
      </c>
      <c r="G99" s="21">
        <v>25614</v>
      </c>
      <c r="H99" s="21">
        <v>404611</v>
      </c>
      <c r="I99" s="21">
        <v>1787203</v>
      </c>
      <c r="J99" s="21">
        <v>1839610</v>
      </c>
      <c r="K99" s="21">
        <v>262200</v>
      </c>
      <c r="L99" s="21">
        <v>0</v>
      </c>
      <c r="M99" s="21">
        <v>0</v>
      </c>
      <c r="N99" s="21">
        <v>50000</v>
      </c>
      <c r="O99" s="21">
        <v>326000</v>
      </c>
      <c r="P99"/>
      <c r="Q99"/>
    </row>
    <row r="100" spans="1:17" ht="15" customHeight="1">
      <c r="A100" s="45" t="s">
        <v>56</v>
      </c>
      <c r="B100" s="3" t="s">
        <v>119</v>
      </c>
      <c r="C100" s="22">
        <v>825362</v>
      </c>
      <c r="D100" s="23">
        <v>508222</v>
      </c>
      <c r="E100" s="23">
        <v>8209</v>
      </c>
      <c r="F100" s="23">
        <v>303971</v>
      </c>
      <c r="G100" s="23">
        <v>25546</v>
      </c>
      <c r="H100" s="23">
        <v>420367</v>
      </c>
      <c r="I100" s="23">
        <v>1787203</v>
      </c>
      <c r="J100" s="22">
        <v>1851333</v>
      </c>
      <c r="K100" s="22">
        <v>262200</v>
      </c>
      <c r="L100" s="22">
        <v>0</v>
      </c>
      <c r="M100" s="22">
        <v>0</v>
      </c>
      <c r="N100" s="22">
        <v>2384</v>
      </c>
      <c r="O100" s="22">
        <v>322007</v>
      </c>
      <c r="P100"/>
      <c r="Q100"/>
    </row>
    <row r="101" spans="1:17" ht="6" customHeight="1">
      <c r="A101" s="13"/>
      <c r="B101" s="3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/>
      <c r="Q101"/>
    </row>
    <row r="102" spans="1:17" ht="15" customHeight="1">
      <c r="A102" s="6" t="s">
        <v>44</v>
      </c>
      <c r="B102" s="15" t="s">
        <v>41</v>
      </c>
      <c r="C102" s="22">
        <v>800849</v>
      </c>
      <c r="D102" s="23">
        <v>381243</v>
      </c>
      <c r="E102" s="23">
        <v>5959</v>
      </c>
      <c r="F102" s="23">
        <v>313328</v>
      </c>
      <c r="G102" s="23">
        <v>16769</v>
      </c>
      <c r="H102" s="23">
        <v>257267</v>
      </c>
      <c r="I102" s="23">
        <v>1720296</v>
      </c>
      <c r="J102" s="22">
        <v>1822914</v>
      </c>
      <c r="K102" s="22">
        <v>346080</v>
      </c>
      <c r="L102" s="22">
        <v>0</v>
      </c>
      <c r="M102" s="22">
        <v>0</v>
      </c>
      <c r="N102" s="22">
        <v>50000</v>
      </c>
      <c r="O102" s="22">
        <v>308000</v>
      </c>
      <c r="P102"/>
      <c r="Q102"/>
    </row>
    <row r="103" spans="1:17" ht="15" customHeight="1">
      <c r="A103" s="45" t="s">
        <v>55</v>
      </c>
      <c r="B103" s="3" t="s">
        <v>119</v>
      </c>
      <c r="C103" s="22">
        <v>785735</v>
      </c>
      <c r="D103" s="23">
        <v>412079</v>
      </c>
      <c r="E103" s="23">
        <v>6359</v>
      </c>
      <c r="F103" s="23">
        <v>304872</v>
      </c>
      <c r="G103" s="23">
        <v>16769</v>
      </c>
      <c r="H103" s="23">
        <v>380521</v>
      </c>
      <c r="I103" s="23">
        <v>1720296</v>
      </c>
      <c r="J103" s="22">
        <v>1822035</v>
      </c>
      <c r="K103" s="22">
        <v>346080</v>
      </c>
      <c r="L103" s="22">
        <v>0</v>
      </c>
      <c r="M103" s="22">
        <v>0</v>
      </c>
      <c r="N103" s="22">
        <v>739</v>
      </c>
      <c r="O103" s="22">
        <v>302926</v>
      </c>
      <c r="P103"/>
      <c r="Q103"/>
    </row>
    <row r="104" spans="1:17" ht="6" customHeight="1">
      <c r="A104" s="13"/>
      <c r="B104" s="3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/>
      <c r="Q104"/>
    </row>
    <row r="105" spans="1:17" ht="19.5" customHeight="1">
      <c r="A105" s="6" t="s">
        <v>120</v>
      </c>
      <c r="B105" s="15" t="s">
        <v>41</v>
      </c>
      <c r="C105" s="21">
        <v>822275</v>
      </c>
      <c r="D105" s="21">
        <v>414001</v>
      </c>
      <c r="E105" s="21">
        <v>7720</v>
      </c>
      <c r="F105" s="21">
        <v>304752</v>
      </c>
      <c r="G105" s="21">
        <v>15354</v>
      </c>
      <c r="H105" s="21">
        <v>267988</v>
      </c>
      <c r="I105" s="21">
        <v>1766430</v>
      </c>
      <c r="J105" s="21">
        <v>1860053</v>
      </c>
      <c r="K105" s="21">
        <v>381000</v>
      </c>
      <c r="L105" s="21">
        <v>0</v>
      </c>
      <c r="M105" s="21">
        <v>0</v>
      </c>
      <c r="N105" s="21">
        <v>50000</v>
      </c>
      <c r="O105" s="21">
        <v>309000</v>
      </c>
      <c r="P105"/>
      <c r="Q105"/>
    </row>
    <row r="106" spans="1:17" ht="15" customHeight="1">
      <c r="A106" s="45" t="s">
        <v>121</v>
      </c>
      <c r="B106" s="3" t="s">
        <v>119</v>
      </c>
      <c r="C106" s="22">
        <v>825461</v>
      </c>
      <c r="D106" s="23">
        <v>443352</v>
      </c>
      <c r="E106" s="23">
        <v>21136</v>
      </c>
      <c r="F106" s="23">
        <v>313051</v>
      </c>
      <c r="G106" s="23">
        <v>15354</v>
      </c>
      <c r="H106" s="23">
        <v>275392</v>
      </c>
      <c r="I106" s="23">
        <v>1766430</v>
      </c>
      <c r="J106" s="22">
        <v>1900581</v>
      </c>
      <c r="K106" s="22">
        <v>181000</v>
      </c>
      <c r="L106" s="22">
        <v>0</v>
      </c>
      <c r="M106" s="22">
        <v>0</v>
      </c>
      <c r="N106" s="22">
        <v>280</v>
      </c>
      <c r="O106" s="22">
        <v>289472</v>
      </c>
      <c r="P106"/>
      <c r="Q106"/>
    </row>
    <row r="107" spans="1:17" ht="6" customHeight="1">
      <c r="A107" s="13"/>
      <c r="B107" s="3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/>
      <c r="Q107"/>
    </row>
    <row r="108" spans="1:17" ht="19.5" customHeight="1">
      <c r="A108" s="6" t="s">
        <v>122</v>
      </c>
      <c r="B108" s="15" t="s">
        <v>41</v>
      </c>
      <c r="C108" s="21">
        <v>822554</v>
      </c>
      <c r="D108" s="21">
        <v>422469</v>
      </c>
      <c r="E108" s="21">
        <v>7036</v>
      </c>
      <c r="F108" s="21">
        <v>308927</v>
      </c>
      <c r="G108" s="21">
        <v>15354</v>
      </c>
      <c r="H108" s="21">
        <v>263304</v>
      </c>
      <c r="I108" s="21">
        <v>2120752</v>
      </c>
      <c r="J108" s="21">
        <v>1896415</v>
      </c>
      <c r="K108" s="21">
        <v>256000</v>
      </c>
      <c r="L108" s="21">
        <v>0</v>
      </c>
      <c r="M108" s="21">
        <v>0</v>
      </c>
      <c r="N108" s="21">
        <v>50000</v>
      </c>
      <c r="O108" s="21">
        <v>311000</v>
      </c>
      <c r="P108"/>
      <c r="Q108"/>
    </row>
    <row r="109" spans="1:17" ht="15" customHeight="1">
      <c r="A109" s="45" t="s">
        <v>123</v>
      </c>
      <c r="B109" s="3" t="s">
        <v>119</v>
      </c>
      <c r="C109" s="22">
        <v>832942</v>
      </c>
      <c r="D109" s="23">
        <v>465087</v>
      </c>
      <c r="E109" s="23">
        <v>87028</v>
      </c>
      <c r="F109" s="23">
        <v>320816</v>
      </c>
      <c r="G109" s="23">
        <v>16054</v>
      </c>
      <c r="H109" s="23">
        <v>321812</v>
      </c>
      <c r="I109" s="23">
        <v>2050752</v>
      </c>
      <c r="J109" s="22">
        <v>1914063</v>
      </c>
      <c r="K109" s="22">
        <v>136000</v>
      </c>
      <c r="L109" s="22">
        <v>0</v>
      </c>
      <c r="M109" s="22">
        <v>0</v>
      </c>
      <c r="N109" s="22">
        <v>5023</v>
      </c>
      <c r="O109" s="22">
        <v>307497</v>
      </c>
      <c r="P109"/>
      <c r="Q109"/>
    </row>
    <row r="110" spans="1:17" ht="4.5" customHeight="1">
      <c r="A110" s="45"/>
      <c r="B110" s="3"/>
      <c r="C110" s="22"/>
      <c r="D110" s="23"/>
      <c r="E110" s="23"/>
      <c r="F110" s="23"/>
      <c r="G110" s="23"/>
      <c r="H110" s="23"/>
      <c r="I110" s="23"/>
      <c r="J110" s="22"/>
      <c r="K110" s="22"/>
      <c r="L110" s="22"/>
      <c r="M110" s="22"/>
      <c r="N110" s="22"/>
      <c r="O110" s="22"/>
      <c r="P110"/>
      <c r="Q110"/>
    </row>
    <row r="111" spans="1:17" ht="15" customHeight="1">
      <c r="A111" s="6" t="s">
        <v>79</v>
      </c>
      <c r="B111" s="3" t="s">
        <v>129</v>
      </c>
      <c r="C111" s="22">
        <v>246903</v>
      </c>
      <c r="D111" s="23">
        <v>1054398</v>
      </c>
      <c r="E111" s="23">
        <v>7036</v>
      </c>
      <c r="F111" s="23">
        <v>320446</v>
      </c>
      <c r="G111" s="23">
        <v>18541</v>
      </c>
      <c r="H111" s="23">
        <v>277364</v>
      </c>
      <c r="I111" s="23">
        <v>2242138</v>
      </c>
      <c r="J111" s="22">
        <v>1895974</v>
      </c>
      <c r="K111" s="22">
        <v>311300</v>
      </c>
      <c r="L111" s="22">
        <v>0</v>
      </c>
      <c r="M111" s="22">
        <v>0</v>
      </c>
      <c r="N111" s="22">
        <v>50000</v>
      </c>
      <c r="O111" s="22">
        <v>299000</v>
      </c>
      <c r="P111"/>
      <c r="Q111"/>
    </row>
    <row r="112" spans="1:17" ht="15" customHeight="1">
      <c r="A112" s="45" t="s">
        <v>85</v>
      </c>
      <c r="B112" s="3" t="s">
        <v>130</v>
      </c>
      <c r="C112" s="22">
        <v>249931</v>
      </c>
      <c r="D112" s="23">
        <v>1108686</v>
      </c>
      <c r="E112" s="23">
        <v>33473</v>
      </c>
      <c r="F112" s="23">
        <v>329391</v>
      </c>
      <c r="G112" s="23">
        <v>19553</v>
      </c>
      <c r="H112" s="23">
        <v>289779</v>
      </c>
      <c r="I112" s="23">
        <v>2042138</v>
      </c>
      <c r="J112" s="22">
        <v>1904861</v>
      </c>
      <c r="K112" s="22">
        <v>311300</v>
      </c>
      <c r="L112" s="22">
        <v>0</v>
      </c>
      <c r="M112" s="22">
        <v>0</v>
      </c>
      <c r="N112" s="22">
        <v>1807</v>
      </c>
      <c r="O112" s="22">
        <v>294013</v>
      </c>
      <c r="P112"/>
      <c r="Q112"/>
    </row>
    <row r="113" spans="1:17" ht="6" customHeight="1">
      <c r="A113" s="13"/>
      <c r="B113" s="3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/>
      <c r="Q113"/>
    </row>
    <row r="114" spans="1:17" ht="18.75" customHeight="1">
      <c r="A114" s="6" t="s">
        <v>126</v>
      </c>
      <c r="B114" s="15" t="s">
        <v>41</v>
      </c>
      <c r="C114" s="21">
        <v>233909</v>
      </c>
      <c r="D114" s="21">
        <v>1107077</v>
      </c>
      <c r="E114" s="21">
        <v>6011</v>
      </c>
      <c r="F114" s="21">
        <v>331608</v>
      </c>
      <c r="G114" s="21">
        <v>16371</v>
      </c>
      <c r="H114" s="21">
        <v>220478</v>
      </c>
      <c r="I114" s="21">
        <v>2119728</v>
      </c>
      <c r="J114" s="21">
        <v>1875562</v>
      </c>
      <c r="K114" s="21">
        <v>311300</v>
      </c>
      <c r="L114" s="21">
        <v>0</v>
      </c>
      <c r="M114" s="21">
        <v>0</v>
      </c>
      <c r="N114" s="21">
        <v>50000</v>
      </c>
      <c r="O114" s="21">
        <v>297000</v>
      </c>
      <c r="P114"/>
      <c r="Q114"/>
    </row>
    <row r="115" spans="1:17" ht="18.75" customHeight="1">
      <c r="A115" s="45" t="s">
        <v>86</v>
      </c>
      <c r="B115" s="3" t="s">
        <v>119</v>
      </c>
      <c r="C115" s="22">
        <v>260459</v>
      </c>
      <c r="D115" s="23">
        <v>1230202</v>
      </c>
      <c r="E115" s="23">
        <v>5668</v>
      </c>
      <c r="F115" s="23">
        <v>338598</v>
      </c>
      <c r="G115" s="23">
        <v>13723</v>
      </c>
      <c r="H115" s="23">
        <v>230764</v>
      </c>
      <c r="I115" s="23">
        <v>2012520</v>
      </c>
      <c r="J115" s="22">
        <v>1850859</v>
      </c>
      <c r="K115" s="22">
        <v>190000</v>
      </c>
      <c r="L115" s="22">
        <v>0</v>
      </c>
      <c r="M115" s="22">
        <v>0</v>
      </c>
      <c r="N115" s="22">
        <v>280</v>
      </c>
      <c r="O115" s="22">
        <v>303289</v>
      </c>
      <c r="P115"/>
      <c r="Q115"/>
    </row>
    <row r="116" spans="1:17" ht="6" customHeight="1">
      <c r="A116" s="13"/>
      <c r="B116" s="3"/>
      <c r="C116" s="22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/>
      <c r="Q116"/>
    </row>
    <row r="117" spans="1:17" ht="27.75" customHeight="1">
      <c r="A117" s="6" t="s">
        <v>127</v>
      </c>
      <c r="B117" s="15" t="s">
        <v>41</v>
      </c>
      <c r="C117" s="22">
        <v>251253</v>
      </c>
      <c r="D117" s="23">
        <v>1288016</v>
      </c>
      <c r="E117" s="23">
        <v>6453</v>
      </c>
      <c r="F117" s="23">
        <v>358936</v>
      </c>
      <c r="G117" s="23">
        <v>13449</v>
      </c>
      <c r="H117" s="23">
        <v>210782</v>
      </c>
      <c r="I117" s="23">
        <v>2183909</v>
      </c>
      <c r="J117" s="22">
        <v>1876648</v>
      </c>
      <c r="K117" s="22">
        <v>237961</v>
      </c>
      <c r="L117" s="22">
        <v>0</v>
      </c>
      <c r="M117" s="22">
        <v>0</v>
      </c>
      <c r="N117" s="22">
        <v>50000</v>
      </c>
      <c r="O117" s="22">
        <v>300000</v>
      </c>
      <c r="P117"/>
      <c r="Q117"/>
    </row>
    <row r="118" spans="1:17" ht="24" customHeight="1">
      <c r="A118" s="45" t="s">
        <v>88</v>
      </c>
      <c r="B118" s="3" t="s">
        <v>119</v>
      </c>
      <c r="C118" s="22">
        <v>256395</v>
      </c>
      <c r="D118" s="23">
        <v>1315590</v>
      </c>
      <c r="E118" s="23">
        <v>7577</v>
      </c>
      <c r="F118" s="23">
        <v>357062</v>
      </c>
      <c r="G118" s="23">
        <v>19035</v>
      </c>
      <c r="H118" s="23">
        <v>256371</v>
      </c>
      <c r="I118" s="23">
        <v>1916260</v>
      </c>
      <c r="J118" s="22">
        <v>1838264</v>
      </c>
      <c r="K118" s="22">
        <v>157961</v>
      </c>
      <c r="L118" s="22">
        <v>0</v>
      </c>
      <c r="M118" s="22">
        <v>0</v>
      </c>
      <c r="N118" s="22">
        <v>1528</v>
      </c>
      <c r="O118" s="22">
        <v>345215</v>
      </c>
      <c r="P118"/>
      <c r="Q118"/>
    </row>
    <row r="119" spans="1:17" ht="24" customHeight="1">
      <c r="A119" s="45"/>
      <c r="B119" s="6"/>
      <c r="C119" s="22"/>
      <c r="D119" s="23"/>
      <c r="E119" s="23"/>
      <c r="F119" s="23"/>
      <c r="G119" s="23"/>
      <c r="H119" s="23"/>
      <c r="I119" s="23"/>
      <c r="J119" s="22"/>
      <c r="K119" s="22"/>
      <c r="L119" s="22"/>
      <c r="M119" s="22"/>
      <c r="N119" s="22"/>
      <c r="O119" s="22"/>
      <c r="P119"/>
      <c r="Q119"/>
    </row>
    <row r="120" spans="1:17" ht="36" customHeight="1" thickBot="1">
      <c r="A120" s="63"/>
      <c r="B120" s="14"/>
      <c r="C120" s="14"/>
      <c r="D120" s="60"/>
      <c r="E120" s="60"/>
      <c r="F120" s="60"/>
      <c r="G120" s="60"/>
      <c r="H120" s="60"/>
      <c r="I120" s="60"/>
      <c r="J120" s="61"/>
      <c r="K120" s="61"/>
      <c r="L120" s="61"/>
      <c r="M120" s="61"/>
      <c r="N120" s="61"/>
      <c r="O120" s="61"/>
      <c r="P120"/>
      <c r="Q120"/>
    </row>
    <row r="121" spans="1:8" ht="13.5" customHeight="1">
      <c r="A121" s="9" t="s">
        <v>128</v>
      </c>
      <c r="B121" s="9"/>
      <c r="C121" s="9"/>
      <c r="H121" s="41" t="s">
        <v>84</v>
      </c>
    </row>
    <row r="122" spans="1:8" ht="13.5" customHeight="1">
      <c r="A122" s="57" t="s">
        <v>152</v>
      </c>
      <c r="B122" s="11"/>
      <c r="C122" s="11"/>
      <c r="H122" s="41" t="s">
        <v>153</v>
      </c>
    </row>
    <row r="123" spans="1:8" ht="13.5" customHeight="1">
      <c r="A123" s="58" t="s">
        <v>82</v>
      </c>
      <c r="B123" s="11"/>
      <c r="C123" s="11"/>
      <c r="H123" t="s">
        <v>154</v>
      </c>
    </row>
    <row r="124" spans="1:3" ht="13.5" customHeight="1">
      <c r="A124" s="11"/>
      <c r="B124" s="11"/>
      <c r="C124" s="11"/>
    </row>
    <row r="125" spans="1:3" ht="19.5" customHeight="1">
      <c r="A125" s="5"/>
      <c r="B125" s="5"/>
      <c r="C125" s="5"/>
    </row>
    <row r="126" spans="1:3" ht="19.5" customHeight="1">
      <c r="A126" s="5"/>
      <c r="B126" s="5"/>
      <c r="C126" s="5"/>
    </row>
    <row r="127" spans="1:12" ht="19.5" customHeight="1">
      <c r="A127" s="16" t="s">
        <v>8</v>
      </c>
      <c r="B127" s="11" t="s">
        <v>131</v>
      </c>
      <c r="C127" s="11"/>
      <c r="D127" s="11" t="s">
        <v>132</v>
      </c>
      <c r="E127" s="11" t="s">
        <v>7</v>
      </c>
      <c r="F127" s="28" t="s">
        <v>133</v>
      </c>
      <c r="G127" s="28" t="s">
        <v>134</v>
      </c>
      <c r="H127" s="28" t="s">
        <v>135</v>
      </c>
      <c r="I127" s="28" t="s">
        <v>136</v>
      </c>
      <c r="J127" s="28" t="s">
        <v>137</v>
      </c>
      <c r="K127" s="28" t="s">
        <v>138</v>
      </c>
      <c r="L127" s="28" t="s">
        <v>139</v>
      </c>
    </row>
    <row r="128" spans="1:12" ht="24.75" customHeight="1">
      <c r="A128" s="20">
        <f>SUM(B128:L128)</f>
        <v>17055234</v>
      </c>
      <c r="B128" s="20">
        <f>SUM(D45:G45)</f>
        <v>1923632</v>
      </c>
      <c r="C128" s="20"/>
      <c r="D128" s="23">
        <f>SUM(H45:J45)</f>
        <v>5648123</v>
      </c>
      <c r="E128" s="23">
        <f>SUM(K45:N45)</f>
        <v>3984844</v>
      </c>
      <c r="F128" s="23">
        <f>SUM(O45:P45,D106:F106)</f>
        <v>1069846</v>
      </c>
      <c r="G128" s="23">
        <f>SUM(G106:H106)</f>
        <v>290746</v>
      </c>
      <c r="H128" s="23">
        <f>SUM(I106)</f>
        <v>1766430</v>
      </c>
      <c r="I128" s="23">
        <f>SUM(J106)</f>
        <v>1900581</v>
      </c>
      <c r="J128" s="22">
        <f>SUM(K106)</f>
        <v>181000</v>
      </c>
      <c r="K128" s="22">
        <f>SUM(N106:O106)</f>
        <v>289752</v>
      </c>
      <c r="L128" s="22">
        <f>N106</f>
        <v>280</v>
      </c>
    </row>
    <row r="129" spans="1:12" ht="19.5" customHeight="1">
      <c r="A129" s="30">
        <f>SUM(B129:K129)</f>
        <v>0.9538343489231094</v>
      </c>
      <c r="B129" s="29">
        <f aca="true" t="shared" si="1" ref="B129:L129">SUM(B128/$C$45)</f>
        <v>0.10758318528960317</v>
      </c>
      <c r="C129" s="29"/>
      <c r="D129" s="29">
        <f t="shared" si="1"/>
        <v>0.31588321635711475</v>
      </c>
      <c r="E129" s="29">
        <f t="shared" si="1"/>
        <v>0.22286082286121436</v>
      </c>
      <c r="F129" s="29">
        <f t="shared" si="1"/>
        <v>0.05983339872145026</v>
      </c>
      <c r="G129" s="29">
        <f t="shared" si="1"/>
        <v>0.01626058455578352</v>
      </c>
      <c r="H129" s="29">
        <f t="shared" si="1"/>
        <v>0.09879133118554576</v>
      </c>
      <c r="I129" s="29">
        <f t="shared" si="1"/>
        <v>0.1062940093951958</v>
      </c>
      <c r="J129" s="29">
        <f t="shared" si="1"/>
        <v>0.010122807552285559</v>
      </c>
      <c r="K129" s="29">
        <f t="shared" si="1"/>
        <v>0.016204993004916273</v>
      </c>
      <c r="L129" s="29">
        <f t="shared" si="1"/>
        <v>1.565959179359092E-05</v>
      </c>
    </row>
  </sheetData>
  <mergeCells count="37">
    <mergeCell ref="F66:F67"/>
    <mergeCell ref="G66:G67"/>
    <mergeCell ref="N66:N67"/>
    <mergeCell ref="O66:O67"/>
    <mergeCell ref="J66:J67"/>
    <mergeCell ref="K66:K67"/>
    <mergeCell ref="L66:L67"/>
    <mergeCell ref="M66:M67"/>
    <mergeCell ref="C5:C6"/>
    <mergeCell ref="D5:D6"/>
    <mergeCell ref="E5:E6"/>
    <mergeCell ref="D66:D67"/>
    <mergeCell ref="E66:E67"/>
    <mergeCell ref="J65:Q65"/>
    <mergeCell ref="N5:N6"/>
    <mergeCell ref="O5:O6"/>
    <mergeCell ref="P5:P6"/>
    <mergeCell ref="A2:G2"/>
    <mergeCell ref="H2:O2"/>
    <mergeCell ref="I4:N4"/>
    <mergeCell ref="A63:G63"/>
    <mergeCell ref="H63:O63"/>
    <mergeCell ref="M5:M6"/>
    <mergeCell ref="F5:F6"/>
    <mergeCell ref="G5:G6"/>
    <mergeCell ref="H5:H6"/>
    <mergeCell ref="L5:L6"/>
    <mergeCell ref="A65:B67"/>
    <mergeCell ref="I5:I6"/>
    <mergeCell ref="J5:J6"/>
    <mergeCell ref="K5:K6"/>
    <mergeCell ref="H66:H67"/>
    <mergeCell ref="I66:I67"/>
    <mergeCell ref="C66:C67"/>
    <mergeCell ref="A4:B6"/>
    <mergeCell ref="C4:H4"/>
    <mergeCell ref="D65:I65"/>
  </mergeCells>
  <printOptions/>
  <pageMargins left="0.5905511811023623" right="1.299212598425197" top="0.39" bottom="0.57" header="0.2" footer="0.2"/>
  <pageSetup horizontalDpi="180" verticalDpi="180" orientation="portrait" paperSize="9" r:id="rId1"/>
  <rowBreaks count="2" manualBreakCount="2">
    <brk id="61" max="255" man="1"/>
    <brk id="125" max="255" man="1"/>
  </rowBreaks>
  <colBreaks count="1" manualBreakCount="1">
    <brk id="7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5"/>
  <sheetViews>
    <sheetView tabSelected="1" view="pageBreakPreview" zoomScaleSheetLayoutView="100" workbookViewId="0" topLeftCell="A1">
      <selection activeCell="A26" sqref="A26"/>
    </sheetView>
  </sheetViews>
  <sheetFormatPr defaultColWidth="9.33203125" defaultRowHeight="19.5" customHeight="1"/>
  <cols>
    <col min="1" max="1" width="23" style="32" customWidth="1"/>
    <col min="2" max="2" width="12.83203125" style="32" customWidth="1"/>
    <col min="3" max="3" width="12.33203125" style="32" customWidth="1"/>
    <col min="4" max="4" width="12.83203125" style="32" customWidth="1"/>
    <col min="5" max="5" width="13.5" style="32" customWidth="1"/>
    <col min="6" max="6" width="12.16015625" style="32" customWidth="1"/>
    <col min="7" max="7" width="12.33203125" style="32" customWidth="1"/>
    <col min="8" max="9" width="12.16015625" style="16" customWidth="1"/>
    <col min="10" max="10" width="13.33203125" style="16" customWidth="1"/>
    <col min="11" max="11" width="12.16015625" style="16" customWidth="1"/>
    <col min="12" max="12" width="13.66015625" style="16" customWidth="1"/>
    <col min="13" max="15" width="12.16015625" style="16" customWidth="1"/>
    <col min="16" max="16" width="22.83203125" style="0" customWidth="1"/>
    <col min="17" max="17" width="12.33203125" style="32" customWidth="1"/>
    <col min="18" max="18" width="13.33203125" style="32" customWidth="1"/>
    <col min="19" max="19" width="12.5" style="32" customWidth="1"/>
    <col min="20" max="20" width="12.33203125" style="32" customWidth="1"/>
    <col min="21" max="21" width="12.83203125" style="32" customWidth="1"/>
    <col min="22" max="22" width="13.5" style="16" customWidth="1"/>
    <col min="23" max="23" width="21.16015625" style="16" customWidth="1"/>
    <col min="24" max="24" width="18.83203125" style="16" customWidth="1"/>
    <col min="25" max="25" width="17.83203125" style="16" customWidth="1"/>
    <col min="26" max="26" width="23.5" style="16" customWidth="1"/>
    <col min="27" max="27" width="16.83203125" style="32" customWidth="1"/>
    <col min="28" max="28" width="9.33203125" style="0" hidden="1" customWidth="1"/>
  </cols>
  <sheetData>
    <row r="1" spans="1:27" ht="13.5" customHeight="1">
      <c r="A1" s="27" t="s">
        <v>147</v>
      </c>
      <c r="B1" s="31"/>
      <c r="O1" s="26" t="s">
        <v>148</v>
      </c>
      <c r="P1" s="27" t="s">
        <v>149</v>
      </c>
      <c r="AA1" s="26" t="s">
        <v>150</v>
      </c>
    </row>
    <row r="2" spans="1:27" ht="36.75" customHeight="1">
      <c r="A2" s="95" t="s">
        <v>17</v>
      </c>
      <c r="B2" s="95"/>
      <c r="C2" s="95"/>
      <c r="D2" s="95"/>
      <c r="E2" s="95"/>
      <c r="F2" s="95"/>
      <c r="G2" s="95"/>
      <c r="H2" s="96" t="s">
        <v>155</v>
      </c>
      <c r="I2" s="96"/>
      <c r="J2" s="96"/>
      <c r="K2" s="96"/>
      <c r="L2" s="96"/>
      <c r="M2" s="96"/>
      <c r="N2" s="96"/>
      <c r="O2" s="96"/>
      <c r="P2" s="108" t="s">
        <v>18</v>
      </c>
      <c r="Q2" s="108"/>
      <c r="R2" s="108"/>
      <c r="S2" s="108"/>
      <c r="T2" s="108"/>
      <c r="U2" s="108"/>
      <c r="V2" s="108"/>
      <c r="W2" s="107" t="s">
        <v>74</v>
      </c>
      <c r="X2" s="107"/>
      <c r="Y2" s="107"/>
      <c r="Z2" s="107"/>
      <c r="AA2" s="107"/>
    </row>
    <row r="3" spans="1:27" ht="12" customHeight="1" thickBot="1">
      <c r="A3" s="17" t="s">
        <v>26</v>
      </c>
      <c r="B3" s="33"/>
      <c r="O3" s="42" t="s">
        <v>37</v>
      </c>
      <c r="P3" s="11" t="s">
        <v>19</v>
      </c>
      <c r="AA3" s="42" t="s">
        <v>37</v>
      </c>
    </row>
    <row r="4" spans="1:27" s="41" customFormat="1" ht="19.5" customHeight="1">
      <c r="A4" s="104" t="s">
        <v>22</v>
      </c>
      <c r="B4" s="91" t="s">
        <v>25</v>
      </c>
      <c r="C4" s="105"/>
      <c r="D4" s="105"/>
      <c r="E4" s="105"/>
      <c r="F4" s="105"/>
      <c r="G4" s="105"/>
      <c r="H4" s="92" t="s">
        <v>140</v>
      </c>
      <c r="I4" s="92"/>
      <c r="J4" s="92"/>
      <c r="K4" s="92"/>
      <c r="L4" s="92"/>
      <c r="M4" s="92"/>
      <c r="N4" s="92"/>
      <c r="O4" s="92"/>
      <c r="P4" s="104" t="s">
        <v>22</v>
      </c>
      <c r="Q4" s="91" t="s">
        <v>25</v>
      </c>
      <c r="R4" s="106"/>
      <c r="S4" s="106"/>
      <c r="T4" s="106"/>
      <c r="U4" s="106"/>
      <c r="V4" s="106"/>
      <c r="W4" s="109" t="s">
        <v>141</v>
      </c>
      <c r="X4" s="92"/>
      <c r="Y4" s="92"/>
      <c r="Z4" s="92"/>
      <c r="AA4" s="92"/>
    </row>
    <row r="5" spans="1:27" s="48" customFormat="1" ht="45" customHeight="1">
      <c r="A5" s="89"/>
      <c r="B5" s="85" t="s">
        <v>90</v>
      </c>
      <c r="C5" s="83" t="s">
        <v>91</v>
      </c>
      <c r="D5" s="83" t="s">
        <v>92</v>
      </c>
      <c r="E5" s="83" t="s">
        <v>93</v>
      </c>
      <c r="F5" s="83" t="s">
        <v>94</v>
      </c>
      <c r="G5" s="83" t="s">
        <v>95</v>
      </c>
      <c r="H5" s="79" t="s">
        <v>96</v>
      </c>
      <c r="I5" s="81" t="s">
        <v>97</v>
      </c>
      <c r="J5" s="81" t="s">
        <v>98</v>
      </c>
      <c r="K5" s="81" t="s">
        <v>99</v>
      </c>
      <c r="L5" s="81" t="s">
        <v>100</v>
      </c>
      <c r="M5" s="81" t="s">
        <v>101</v>
      </c>
      <c r="N5" s="81" t="s">
        <v>102</v>
      </c>
      <c r="O5" s="85" t="s">
        <v>103</v>
      </c>
      <c r="P5" s="89"/>
      <c r="Q5" s="81" t="s">
        <v>104</v>
      </c>
      <c r="R5" s="83" t="s">
        <v>105</v>
      </c>
      <c r="S5" s="83" t="s">
        <v>106</v>
      </c>
      <c r="T5" s="83" t="s">
        <v>107</v>
      </c>
      <c r="U5" s="83" t="s">
        <v>108</v>
      </c>
      <c r="V5" s="81" t="s">
        <v>109</v>
      </c>
      <c r="W5" s="79" t="s">
        <v>110</v>
      </c>
      <c r="X5" s="81" t="s">
        <v>111</v>
      </c>
      <c r="Y5" s="81" t="s">
        <v>112</v>
      </c>
      <c r="Z5" s="72" t="s">
        <v>113</v>
      </c>
      <c r="AA5" s="102" t="s">
        <v>115</v>
      </c>
    </row>
    <row r="6" spans="1:27" s="48" customFormat="1" ht="45" customHeight="1">
      <c r="A6" s="80"/>
      <c r="B6" s="86"/>
      <c r="C6" s="84"/>
      <c r="D6" s="84"/>
      <c r="E6" s="84"/>
      <c r="F6" s="84"/>
      <c r="G6" s="84"/>
      <c r="H6" s="80"/>
      <c r="I6" s="82"/>
      <c r="J6" s="82"/>
      <c r="K6" s="82"/>
      <c r="L6" s="82"/>
      <c r="M6" s="82"/>
      <c r="N6" s="82"/>
      <c r="O6" s="86"/>
      <c r="P6" s="80"/>
      <c r="Q6" s="84"/>
      <c r="R6" s="84"/>
      <c r="S6" s="84"/>
      <c r="T6" s="84"/>
      <c r="U6" s="84"/>
      <c r="V6" s="82"/>
      <c r="W6" s="80"/>
      <c r="X6" s="82"/>
      <c r="Y6" s="82"/>
      <c r="Z6" s="101"/>
      <c r="AA6" s="103"/>
    </row>
    <row r="7" spans="1:27" ht="19.5" customHeight="1" hidden="1">
      <c r="A7" s="13" t="s">
        <v>23</v>
      </c>
      <c r="B7" s="44">
        <f aca="true" t="shared" si="0" ref="B7:B16">SUM(C7:O7,Q7:AA7)</f>
        <v>9508251.669999998</v>
      </c>
      <c r="C7" s="34">
        <v>211717.27</v>
      </c>
      <c r="D7" s="34">
        <v>302339.329</v>
      </c>
      <c r="E7" s="34">
        <v>410989.896</v>
      </c>
      <c r="F7" s="34">
        <v>236157.272</v>
      </c>
      <c r="G7" s="34">
        <v>3862057.388</v>
      </c>
      <c r="H7" s="34">
        <v>0</v>
      </c>
      <c r="I7" s="34">
        <v>166098.494</v>
      </c>
      <c r="J7" s="34">
        <v>418829.207</v>
      </c>
      <c r="K7" s="34">
        <v>32567.501</v>
      </c>
      <c r="L7" s="34">
        <v>567605.006</v>
      </c>
      <c r="M7" s="34">
        <v>580173.504</v>
      </c>
      <c r="N7" s="34">
        <v>455163.99</v>
      </c>
      <c r="O7" s="34">
        <v>104242.793</v>
      </c>
      <c r="P7" s="2" t="s">
        <v>23</v>
      </c>
      <c r="Q7" s="34">
        <v>475609.927</v>
      </c>
      <c r="R7" s="34">
        <v>6217.182</v>
      </c>
      <c r="S7" s="34">
        <v>178188.711</v>
      </c>
      <c r="T7" s="34">
        <v>28897.109</v>
      </c>
      <c r="U7" s="34">
        <v>46886.244</v>
      </c>
      <c r="V7" s="34">
        <v>0</v>
      </c>
      <c r="W7" s="34">
        <v>1340250.935</v>
      </c>
      <c r="X7" s="34">
        <v>923.552</v>
      </c>
      <c r="Y7" s="34">
        <v>0</v>
      </c>
      <c r="Z7" s="34">
        <v>0</v>
      </c>
      <c r="AA7" s="34">
        <v>83336.36</v>
      </c>
    </row>
    <row r="8" spans="1:27" ht="19.5" customHeight="1" hidden="1">
      <c r="A8" s="13" t="s">
        <v>24</v>
      </c>
      <c r="B8" s="44">
        <f t="shared" si="0"/>
        <v>10355782.027999997</v>
      </c>
      <c r="C8" s="34">
        <v>214948.036</v>
      </c>
      <c r="D8" s="34">
        <v>322545.76</v>
      </c>
      <c r="E8" s="34">
        <v>432647.713</v>
      </c>
      <c r="F8" s="34">
        <v>231280.702</v>
      </c>
      <c r="G8" s="34">
        <v>3889678.639</v>
      </c>
      <c r="H8" s="34">
        <v>0</v>
      </c>
      <c r="I8" s="34">
        <v>105346.331</v>
      </c>
      <c r="J8" s="34">
        <v>416646.947</v>
      </c>
      <c r="K8" s="34">
        <v>28595.998</v>
      </c>
      <c r="L8" s="34">
        <v>382696.026</v>
      </c>
      <c r="M8" s="34">
        <v>977893.11</v>
      </c>
      <c r="N8" s="34">
        <v>369712.407</v>
      </c>
      <c r="O8" s="34">
        <v>462889.135</v>
      </c>
      <c r="P8" s="2" t="s">
        <v>24</v>
      </c>
      <c r="Q8" s="34">
        <v>662395</v>
      </c>
      <c r="R8" s="34">
        <v>10467.381</v>
      </c>
      <c r="S8" s="34">
        <v>191409.662</v>
      </c>
      <c r="T8" s="34">
        <v>30403.71</v>
      </c>
      <c r="U8" s="34">
        <v>113587.44</v>
      </c>
      <c r="V8" s="34">
        <v>0</v>
      </c>
      <c r="W8" s="34">
        <v>1425815.13</v>
      </c>
      <c r="X8" s="34">
        <v>386.68</v>
      </c>
      <c r="Y8" s="34">
        <v>0</v>
      </c>
      <c r="Z8" s="34">
        <v>0</v>
      </c>
      <c r="AA8" s="34">
        <v>86436.221</v>
      </c>
    </row>
    <row r="9" spans="1:27" ht="19.5" customHeight="1" hidden="1">
      <c r="A9" s="6" t="s">
        <v>66</v>
      </c>
      <c r="B9" s="44">
        <f t="shared" si="0"/>
        <v>10872178.837000001</v>
      </c>
      <c r="C9" s="34">
        <v>218641.238</v>
      </c>
      <c r="D9" s="34">
        <v>354851.154</v>
      </c>
      <c r="E9" s="34">
        <v>449174.693</v>
      </c>
      <c r="F9" s="34">
        <v>260439.292</v>
      </c>
      <c r="G9" s="34">
        <v>4479795.515</v>
      </c>
      <c r="H9" s="34">
        <v>0</v>
      </c>
      <c r="I9" s="34">
        <v>157986.957</v>
      </c>
      <c r="J9" s="34">
        <v>801110.211</v>
      </c>
      <c r="K9" s="34">
        <v>55555.957</v>
      </c>
      <c r="L9" s="34">
        <v>560615.87</v>
      </c>
      <c r="M9" s="34">
        <v>940709.103</v>
      </c>
      <c r="N9" s="34">
        <v>376109.377</v>
      </c>
      <c r="O9" s="34">
        <v>6750.542</v>
      </c>
      <c r="P9" s="3" t="s">
        <v>73</v>
      </c>
      <c r="Q9" s="34">
        <v>256389.639</v>
      </c>
      <c r="R9" s="34">
        <v>5852.469</v>
      </c>
      <c r="S9" s="34">
        <v>217410.679</v>
      </c>
      <c r="T9" s="34">
        <v>34050.431</v>
      </c>
      <c r="U9" s="34">
        <v>113589.658</v>
      </c>
      <c r="V9" s="34">
        <v>0</v>
      </c>
      <c r="W9" s="34">
        <v>1493250.823</v>
      </c>
      <c r="X9" s="34">
        <v>0</v>
      </c>
      <c r="Y9" s="34">
        <v>0</v>
      </c>
      <c r="Z9" s="34">
        <v>0</v>
      </c>
      <c r="AA9" s="34">
        <v>89895.229</v>
      </c>
    </row>
    <row r="10" spans="1:27" ht="19.5" customHeight="1" hidden="1">
      <c r="A10" s="6" t="s">
        <v>65</v>
      </c>
      <c r="B10" s="44">
        <f t="shared" si="0"/>
        <v>10583510.222</v>
      </c>
      <c r="C10" s="34">
        <v>306691.245</v>
      </c>
      <c r="D10" s="34">
        <v>403549.757</v>
      </c>
      <c r="E10" s="34">
        <v>409460.566</v>
      </c>
      <c r="F10" s="34">
        <v>244509.382</v>
      </c>
      <c r="G10" s="34">
        <v>4092201.73</v>
      </c>
      <c r="H10" s="34">
        <v>0</v>
      </c>
      <c r="I10" s="34">
        <v>184481.125</v>
      </c>
      <c r="J10" s="34">
        <v>991196.114</v>
      </c>
      <c r="K10" s="34">
        <v>48491.253</v>
      </c>
      <c r="L10" s="34">
        <v>476634.621</v>
      </c>
      <c r="M10" s="34">
        <v>776324.709</v>
      </c>
      <c r="N10" s="34">
        <v>365832.204</v>
      </c>
      <c r="O10" s="34">
        <v>8331.925</v>
      </c>
      <c r="P10" s="3" t="s">
        <v>65</v>
      </c>
      <c r="Q10" s="34">
        <v>233878.563</v>
      </c>
      <c r="R10" s="34">
        <v>5333.704</v>
      </c>
      <c r="S10" s="34">
        <v>199403.211</v>
      </c>
      <c r="T10" s="34">
        <v>8712.035</v>
      </c>
      <c r="U10" s="34">
        <v>140335.964</v>
      </c>
      <c r="V10" s="34">
        <v>0</v>
      </c>
      <c r="W10" s="34">
        <v>1583750.243</v>
      </c>
      <c r="X10" s="34">
        <v>8069.73</v>
      </c>
      <c r="Y10" s="34">
        <v>0</v>
      </c>
      <c r="Z10" s="34">
        <v>0</v>
      </c>
      <c r="AA10" s="34">
        <v>96322.141</v>
      </c>
    </row>
    <row r="11" spans="1:27" ht="19.5" customHeight="1" hidden="1">
      <c r="A11" s="6" t="s">
        <v>64</v>
      </c>
      <c r="B11" s="44">
        <f t="shared" si="0"/>
        <v>14416349.342</v>
      </c>
      <c r="C11" s="34">
        <v>313953.462</v>
      </c>
      <c r="D11" s="34">
        <v>591786.787</v>
      </c>
      <c r="E11" s="34">
        <v>752645.343</v>
      </c>
      <c r="F11" s="34">
        <v>347558.803</v>
      </c>
      <c r="G11" s="34">
        <v>5505863.3</v>
      </c>
      <c r="H11" s="34">
        <v>0</v>
      </c>
      <c r="I11" s="34">
        <v>87052.176</v>
      </c>
      <c r="J11" s="34">
        <v>512803.239</v>
      </c>
      <c r="K11" s="34">
        <v>121752.089</v>
      </c>
      <c r="L11" s="34">
        <v>504394.23</v>
      </c>
      <c r="M11" s="34">
        <v>486961.096</v>
      </c>
      <c r="N11" s="34">
        <v>223814.851</v>
      </c>
      <c r="O11" s="34">
        <v>277951.972</v>
      </c>
      <c r="P11" s="3" t="s">
        <v>64</v>
      </c>
      <c r="Q11" s="34">
        <v>209048.872</v>
      </c>
      <c r="R11" s="34">
        <v>8363.536</v>
      </c>
      <c r="S11" s="34">
        <v>331128.285</v>
      </c>
      <c r="T11" s="34">
        <v>169.705</v>
      </c>
      <c r="U11" s="34">
        <v>157993.022</v>
      </c>
      <c r="V11" s="34">
        <v>1715162.083</v>
      </c>
      <c r="W11" s="34">
        <v>2090293.128</v>
      </c>
      <c r="X11" s="34">
        <v>33650.683</v>
      </c>
      <c r="Y11" s="34">
        <v>0</v>
      </c>
      <c r="Z11" s="34">
        <v>0</v>
      </c>
      <c r="AA11" s="34">
        <v>144002.68</v>
      </c>
    </row>
    <row r="12" spans="1:27" ht="19.5" customHeight="1" hidden="1">
      <c r="A12" s="6" t="s">
        <v>63</v>
      </c>
      <c r="B12" s="44">
        <f t="shared" si="0"/>
        <v>12871138.624</v>
      </c>
      <c r="C12" s="34">
        <v>152753.977</v>
      </c>
      <c r="D12" s="34">
        <v>476045.432</v>
      </c>
      <c r="E12" s="34">
        <v>542381.309</v>
      </c>
      <c r="F12" s="34">
        <v>247320.785</v>
      </c>
      <c r="G12" s="34">
        <v>4318354.485</v>
      </c>
      <c r="H12" s="34">
        <v>0</v>
      </c>
      <c r="I12" s="34">
        <v>150706.114</v>
      </c>
      <c r="J12" s="34">
        <v>956058.815</v>
      </c>
      <c r="K12" s="34">
        <v>33950.794</v>
      </c>
      <c r="L12" s="34">
        <v>567567.349</v>
      </c>
      <c r="M12" s="34">
        <v>753102.616</v>
      </c>
      <c r="N12" s="34">
        <v>156620.565</v>
      </c>
      <c r="O12" s="34">
        <v>731058.746</v>
      </c>
      <c r="P12" s="3" t="s">
        <v>63</v>
      </c>
      <c r="Q12" s="34">
        <v>272625.094</v>
      </c>
      <c r="R12" s="34">
        <v>8196.008</v>
      </c>
      <c r="S12" s="34">
        <v>274241.48</v>
      </c>
      <c r="T12" s="34">
        <v>2538.357</v>
      </c>
      <c r="U12" s="34">
        <v>160705.423</v>
      </c>
      <c r="V12" s="34">
        <v>1189338.498</v>
      </c>
      <c r="W12" s="34">
        <v>1584837.098</v>
      </c>
      <c r="X12" s="34">
        <v>179831.529</v>
      </c>
      <c r="Y12" s="34">
        <v>0</v>
      </c>
      <c r="Z12" s="34">
        <v>0</v>
      </c>
      <c r="AA12" s="34">
        <v>112904.15</v>
      </c>
    </row>
    <row r="13" spans="1:27" ht="19.5" customHeight="1" hidden="1">
      <c r="A13" s="6" t="s">
        <v>62</v>
      </c>
      <c r="B13" s="44">
        <f t="shared" si="0"/>
        <v>12193092.631</v>
      </c>
      <c r="C13" s="34">
        <v>161791.51</v>
      </c>
      <c r="D13" s="34">
        <v>456272.078</v>
      </c>
      <c r="E13" s="34">
        <v>638234.26</v>
      </c>
      <c r="F13" s="34">
        <v>236179.468</v>
      </c>
      <c r="G13" s="34">
        <v>4304464.453</v>
      </c>
      <c r="H13" s="34">
        <v>0</v>
      </c>
      <c r="I13" s="34">
        <v>113694.549</v>
      </c>
      <c r="J13" s="34">
        <v>425684.638</v>
      </c>
      <c r="K13" s="34">
        <v>29211.191</v>
      </c>
      <c r="L13" s="34">
        <v>192300.398</v>
      </c>
      <c r="M13" s="34">
        <v>766058.451</v>
      </c>
      <c r="N13" s="34">
        <v>202922.142</v>
      </c>
      <c r="O13" s="34">
        <v>705987.333</v>
      </c>
      <c r="P13" s="3" t="s">
        <v>62</v>
      </c>
      <c r="Q13" s="34">
        <v>265583</v>
      </c>
      <c r="R13" s="34">
        <v>5440.574</v>
      </c>
      <c r="S13" s="34">
        <v>273468.239</v>
      </c>
      <c r="T13" s="34">
        <v>25662.47</v>
      </c>
      <c r="U13" s="34">
        <v>221382.423</v>
      </c>
      <c r="V13" s="34">
        <v>1199469.568</v>
      </c>
      <c r="W13" s="34">
        <v>1679444.443</v>
      </c>
      <c r="X13" s="34">
        <v>182194.941</v>
      </c>
      <c r="Y13" s="34">
        <v>0</v>
      </c>
      <c r="Z13" s="34">
        <v>0</v>
      </c>
      <c r="AA13" s="34">
        <v>107646.502</v>
      </c>
    </row>
    <row r="14" spans="1:27" ht="19.5" customHeight="1">
      <c r="A14" s="3" t="s">
        <v>61</v>
      </c>
      <c r="B14" s="44">
        <f t="shared" si="0"/>
        <v>13459128.070000002</v>
      </c>
      <c r="C14" s="34">
        <v>193033.005</v>
      </c>
      <c r="D14" s="34">
        <v>453148.45</v>
      </c>
      <c r="E14" s="34">
        <v>601762.986</v>
      </c>
      <c r="F14" s="34">
        <v>194269.883</v>
      </c>
      <c r="G14" s="34">
        <v>4180149.936</v>
      </c>
      <c r="H14" s="34">
        <v>0</v>
      </c>
      <c r="I14" s="34">
        <v>222852.245</v>
      </c>
      <c r="J14" s="34">
        <v>328266.63</v>
      </c>
      <c r="K14" s="34">
        <v>33762.322</v>
      </c>
      <c r="L14" s="34">
        <v>598230.438</v>
      </c>
      <c r="M14" s="34">
        <v>930034.807</v>
      </c>
      <c r="N14" s="34">
        <v>256052.263</v>
      </c>
      <c r="O14" s="34">
        <v>714804.998</v>
      </c>
      <c r="P14" s="3" t="s">
        <v>72</v>
      </c>
      <c r="Q14" s="34">
        <v>264267.57</v>
      </c>
      <c r="R14" s="34">
        <v>5353.221</v>
      </c>
      <c r="S14" s="34">
        <v>280793.283</v>
      </c>
      <c r="T14" s="34">
        <v>23279.221</v>
      </c>
      <c r="U14" s="34">
        <v>873070.366</v>
      </c>
      <c r="V14" s="34">
        <v>1345297.909</v>
      </c>
      <c r="W14" s="34">
        <v>1774240.457</v>
      </c>
      <c r="X14" s="34">
        <v>81723.326</v>
      </c>
      <c r="Y14" s="34">
        <v>0</v>
      </c>
      <c r="Z14" s="34">
        <v>0</v>
      </c>
      <c r="AA14" s="34">
        <v>104734.754</v>
      </c>
    </row>
    <row r="15" spans="1:27" ht="19.5" customHeight="1">
      <c r="A15" s="3" t="s">
        <v>60</v>
      </c>
      <c r="B15" s="44">
        <f t="shared" si="0"/>
        <v>14209197.135</v>
      </c>
      <c r="C15" s="34">
        <v>189931.485</v>
      </c>
      <c r="D15" s="34">
        <v>504867.608</v>
      </c>
      <c r="E15" s="34">
        <v>650637.756</v>
      </c>
      <c r="F15" s="34">
        <v>203153.529</v>
      </c>
      <c r="G15" s="34">
        <v>4236933.168</v>
      </c>
      <c r="H15" s="34">
        <v>0</v>
      </c>
      <c r="I15" s="34">
        <v>107114.529</v>
      </c>
      <c r="J15" s="34">
        <v>514253.274</v>
      </c>
      <c r="K15" s="34">
        <v>53285.334</v>
      </c>
      <c r="L15" s="34">
        <v>598094.49</v>
      </c>
      <c r="M15" s="34">
        <v>1278034.583</v>
      </c>
      <c r="N15" s="34">
        <v>284225.088</v>
      </c>
      <c r="O15" s="34">
        <v>803112.398</v>
      </c>
      <c r="P15" s="3" t="s">
        <v>71</v>
      </c>
      <c r="Q15" s="34">
        <v>300024.589</v>
      </c>
      <c r="R15" s="34">
        <v>9121.374</v>
      </c>
      <c r="S15" s="34">
        <v>296842.325</v>
      </c>
      <c r="T15" s="34">
        <v>30072.467</v>
      </c>
      <c r="U15" s="34">
        <v>800162.536</v>
      </c>
      <c r="V15" s="34">
        <v>1455776.393</v>
      </c>
      <c r="W15" s="34">
        <v>1701258.766</v>
      </c>
      <c r="X15" s="34">
        <v>78369.787</v>
      </c>
      <c r="Y15" s="34">
        <v>0</v>
      </c>
      <c r="Z15" s="34">
        <v>0</v>
      </c>
      <c r="AA15" s="34">
        <v>113925.656</v>
      </c>
    </row>
    <row r="16" spans="1:27" ht="19.5" customHeight="1">
      <c r="A16" s="3" t="s">
        <v>59</v>
      </c>
      <c r="B16" s="44">
        <f t="shared" si="0"/>
        <v>14368558.059</v>
      </c>
      <c r="C16" s="34">
        <v>221913.191</v>
      </c>
      <c r="D16" s="34">
        <v>529417.923</v>
      </c>
      <c r="E16" s="34">
        <v>720147.664</v>
      </c>
      <c r="F16" s="34">
        <v>235328.639</v>
      </c>
      <c r="G16" s="34">
        <v>4416974.233</v>
      </c>
      <c r="H16" s="34">
        <v>0</v>
      </c>
      <c r="I16" s="34">
        <v>153934.55</v>
      </c>
      <c r="J16" s="34">
        <v>479055.464</v>
      </c>
      <c r="K16" s="34">
        <v>73737.592</v>
      </c>
      <c r="L16" s="34">
        <v>430938.871</v>
      </c>
      <c r="M16" s="34">
        <v>1405192.004</v>
      </c>
      <c r="N16" s="34">
        <v>254087.226</v>
      </c>
      <c r="O16" s="34">
        <v>755695.955</v>
      </c>
      <c r="P16" s="3" t="s">
        <v>70</v>
      </c>
      <c r="Q16" s="34">
        <v>464398.102</v>
      </c>
      <c r="R16" s="34">
        <v>8921.012</v>
      </c>
      <c r="S16" s="34">
        <v>283264.998</v>
      </c>
      <c r="T16" s="34">
        <v>29913.68</v>
      </c>
      <c r="U16" s="34">
        <v>346052.106</v>
      </c>
      <c r="V16" s="34">
        <v>1566219.997</v>
      </c>
      <c r="W16" s="34">
        <v>1774898.873</v>
      </c>
      <c r="X16" s="34">
        <v>101598.311</v>
      </c>
      <c r="Y16" s="34">
        <v>0</v>
      </c>
      <c r="Z16" s="34">
        <v>0</v>
      </c>
      <c r="AA16" s="34">
        <v>116867.668</v>
      </c>
    </row>
    <row r="17" spans="1:27" ht="19.5" customHeight="1">
      <c r="A17" s="3" t="s">
        <v>58</v>
      </c>
      <c r="B17" s="35">
        <v>15019351.574000001</v>
      </c>
      <c r="C17" s="34">
        <v>187896.446</v>
      </c>
      <c r="D17" s="34">
        <v>560314.628</v>
      </c>
      <c r="E17" s="34">
        <v>751548.374</v>
      </c>
      <c r="F17" s="34">
        <v>208588.738</v>
      </c>
      <c r="G17" s="34">
        <v>4389071.807</v>
      </c>
      <c r="H17" s="34">
        <v>0</v>
      </c>
      <c r="I17" s="34">
        <v>109401.905</v>
      </c>
      <c r="J17" s="34">
        <v>455546.825</v>
      </c>
      <c r="K17" s="34">
        <v>44162.733</v>
      </c>
      <c r="L17" s="34">
        <v>530909.036</v>
      </c>
      <c r="M17" s="34">
        <v>1825868.805</v>
      </c>
      <c r="N17" s="34">
        <v>228294.208</v>
      </c>
      <c r="O17" s="34">
        <v>799768.246</v>
      </c>
      <c r="P17" s="3" t="s">
        <v>69</v>
      </c>
      <c r="Q17" s="34">
        <v>408594.052</v>
      </c>
      <c r="R17" s="34">
        <v>10919.038</v>
      </c>
      <c r="S17" s="34">
        <v>295892.347</v>
      </c>
      <c r="T17" s="34">
        <v>23653.816</v>
      </c>
      <c r="U17" s="34">
        <v>518811.425</v>
      </c>
      <c r="V17" s="34">
        <v>1609801.664</v>
      </c>
      <c r="W17" s="34">
        <v>1795227.809</v>
      </c>
      <c r="X17" s="34">
        <v>144562.908</v>
      </c>
      <c r="Y17" s="34">
        <v>0</v>
      </c>
      <c r="Z17" s="34">
        <v>0</v>
      </c>
      <c r="AA17" s="34">
        <v>120516.764</v>
      </c>
    </row>
    <row r="18" spans="1:27" ht="19.5" customHeight="1">
      <c r="A18" s="3" t="s">
        <v>57</v>
      </c>
      <c r="B18" s="35">
        <v>15640670.231000002</v>
      </c>
      <c r="C18" s="34">
        <v>197373.904</v>
      </c>
      <c r="D18" s="34">
        <v>408249.425</v>
      </c>
      <c r="E18" s="34">
        <v>895762.437</v>
      </c>
      <c r="F18" s="34">
        <v>223061.876</v>
      </c>
      <c r="G18" s="34">
        <v>4567723.722</v>
      </c>
      <c r="H18" s="34">
        <v>0</v>
      </c>
      <c r="I18" s="34">
        <v>141270.05</v>
      </c>
      <c r="J18" s="34">
        <v>503708.064</v>
      </c>
      <c r="K18" s="34">
        <v>60179.741</v>
      </c>
      <c r="L18" s="34">
        <v>951967.106</v>
      </c>
      <c r="M18" s="34">
        <v>1715663.749</v>
      </c>
      <c r="N18" s="34">
        <v>241267.468</v>
      </c>
      <c r="O18" s="34">
        <v>773816.861</v>
      </c>
      <c r="P18" s="3" t="s">
        <v>77</v>
      </c>
      <c r="Q18" s="34">
        <v>441323.27</v>
      </c>
      <c r="R18" s="34">
        <v>7764.794</v>
      </c>
      <c r="S18" s="34">
        <v>285939.687</v>
      </c>
      <c r="T18" s="34">
        <v>18648.017</v>
      </c>
      <c r="U18" s="34">
        <v>319862.616</v>
      </c>
      <c r="V18" s="34">
        <v>1637683.82</v>
      </c>
      <c r="W18" s="34">
        <v>1782438.171</v>
      </c>
      <c r="X18" s="34">
        <v>202691.132</v>
      </c>
      <c r="Y18" s="34">
        <v>0</v>
      </c>
      <c r="Z18" s="34">
        <v>0</v>
      </c>
      <c r="AA18" s="34">
        <v>264274.321</v>
      </c>
    </row>
    <row r="19" spans="1:27" ht="19.5" customHeight="1">
      <c r="A19" s="3" t="s">
        <v>76</v>
      </c>
      <c r="B19" s="35">
        <v>15598641.634000001</v>
      </c>
      <c r="C19" s="34">
        <v>176127.592</v>
      </c>
      <c r="D19" s="34">
        <v>304306.549</v>
      </c>
      <c r="E19" s="34">
        <v>981862.821</v>
      </c>
      <c r="F19" s="34">
        <v>198547.555</v>
      </c>
      <c r="G19" s="34">
        <v>4607819.957</v>
      </c>
      <c r="H19" s="34">
        <v>0</v>
      </c>
      <c r="I19" s="34">
        <v>203561.7</v>
      </c>
      <c r="J19" s="34">
        <v>670598.637</v>
      </c>
      <c r="K19" s="34">
        <v>77985.529</v>
      </c>
      <c r="L19" s="34">
        <v>1023826.568</v>
      </c>
      <c r="M19" s="34">
        <v>1468422.995</v>
      </c>
      <c r="N19" s="34">
        <v>189395.765</v>
      </c>
      <c r="O19" s="34">
        <v>709759.571</v>
      </c>
      <c r="P19" s="3" t="s">
        <v>76</v>
      </c>
      <c r="Q19" s="34">
        <v>369917.913</v>
      </c>
      <c r="R19" s="34">
        <v>6046.22</v>
      </c>
      <c r="S19" s="34">
        <v>291883.392</v>
      </c>
      <c r="T19" s="34">
        <v>15450.146</v>
      </c>
      <c r="U19" s="34">
        <v>336586.448</v>
      </c>
      <c r="V19" s="34">
        <v>1667769.678</v>
      </c>
      <c r="W19" s="34">
        <v>1790222.062</v>
      </c>
      <c r="X19" s="34">
        <v>244793.829</v>
      </c>
      <c r="Y19" s="34">
        <v>0</v>
      </c>
      <c r="Z19" s="34">
        <v>0</v>
      </c>
      <c r="AA19" s="34">
        <v>263756.707</v>
      </c>
    </row>
    <row r="20" spans="1:27" ht="19.5" customHeight="1">
      <c r="A20" s="3" t="s">
        <v>75</v>
      </c>
      <c r="B20" s="35">
        <v>16058628.478</v>
      </c>
      <c r="C20" s="34">
        <v>188591.998</v>
      </c>
      <c r="D20" s="34">
        <v>249112.916</v>
      </c>
      <c r="E20" s="34">
        <v>1049379.465</v>
      </c>
      <c r="F20" s="34">
        <v>256634.969</v>
      </c>
      <c r="G20" s="34">
        <v>5079323.429</v>
      </c>
      <c r="H20" s="34">
        <v>0</v>
      </c>
      <c r="I20" s="34">
        <v>211202.985</v>
      </c>
      <c r="J20" s="34">
        <v>593185.576</v>
      </c>
      <c r="K20" s="34">
        <v>252303.268</v>
      </c>
      <c r="L20" s="34">
        <v>612593.098</v>
      </c>
      <c r="M20" s="34">
        <v>1745030.697</v>
      </c>
      <c r="N20" s="34">
        <v>248653.346</v>
      </c>
      <c r="O20" s="34">
        <v>736093.177</v>
      </c>
      <c r="P20" s="3" t="s">
        <v>75</v>
      </c>
      <c r="Q20" s="34">
        <v>383940.977</v>
      </c>
      <c r="R20" s="34">
        <v>18609.254</v>
      </c>
      <c r="S20" s="34">
        <v>291223.756</v>
      </c>
      <c r="T20" s="34">
        <v>14346.174</v>
      </c>
      <c r="U20" s="34">
        <v>245200.199</v>
      </c>
      <c r="V20" s="34">
        <v>1678146.22</v>
      </c>
      <c r="W20" s="34">
        <v>1869652.238</v>
      </c>
      <c r="X20" s="34">
        <v>110231.315</v>
      </c>
      <c r="Y20" s="34">
        <v>0</v>
      </c>
      <c r="Z20" s="34">
        <v>0</v>
      </c>
      <c r="AA20" s="34">
        <v>225173.421</v>
      </c>
    </row>
    <row r="21" spans="1:27" ht="19.5" customHeight="1">
      <c r="A21" s="3" t="s">
        <v>78</v>
      </c>
      <c r="B21" s="35">
        <v>15443655.926999997</v>
      </c>
      <c r="C21" s="34">
        <v>191195.375</v>
      </c>
      <c r="D21" s="34">
        <v>279910.513</v>
      </c>
      <c r="E21" s="34">
        <v>1012159.118</v>
      </c>
      <c r="F21" s="34">
        <v>259791.105</v>
      </c>
      <c r="G21" s="34">
        <v>4937885.419</v>
      </c>
      <c r="H21" s="34">
        <v>0</v>
      </c>
      <c r="I21" s="34">
        <v>241450.983</v>
      </c>
      <c r="J21" s="34">
        <v>476135.371</v>
      </c>
      <c r="K21" s="34">
        <v>84298.06</v>
      </c>
      <c r="L21" s="34">
        <v>481400.275</v>
      </c>
      <c r="M21" s="34">
        <v>1393795.366</v>
      </c>
      <c r="N21" s="34">
        <v>229638.63</v>
      </c>
      <c r="O21" s="34">
        <v>737850.512</v>
      </c>
      <c r="P21" s="3" t="s">
        <v>78</v>
      </c>
      <c r="Q21" s="34">
        <v>403519.296</v>
      </c>
      <c r="R21" s="34">
        <v>80016.896</v>
      </c>
      <c r="S21" s="34">
        <v>307283.334</v>
      </c>
      <c r="T21" s="34">
        <v>10747.245</v>
      </c>
      <c r="U21" s="34">
        <v>282905.589</v>
      </c>
      <c r="V21" s="34">
        <v>1817991.088</v>
      </c>
      <c r="W21" s="34">
        <v>1857629.02</v>
      </c>
      <c r="X21" s="34">
        <v>111959.543</v>
      </c>
      <c r="Y21" s="34">
        <v>0</v>
      </c>
      <c r="Z21" s="34">
        <v>0</v>
      </c>
      <c r="AA21" s="34">
        <v>246093.189</v>
      </c>
    </row>
    <row r="22" spans="1:27" ht="19.5" customHeight="1">
      <c r="A22" s="3" t="s">
        <v>156</v>
      </c>
      <c r="B22" s="35">
        <v>16537184.712999996</v>
      </c>
      <c r="C22" s="34">
        <v>180383.043</v>
      </c>
      <c r="D22" s="34">
        <v>301665.831</v>
      </c>
      <c r="E22" s="34">
        <v>1237047.154</v>
      </c>
      <c r="F22" s="34">
        <v>245408.124</v>
      </c>
      <c r="G22" s="34">
        <v>5059310.848</v>
      </c>
      <c r="H22" s="34">
        <v>0</v>
      </c>
      <c r="I22" s="34">
        <v>187198.652</v>
      </c>
      <c r="J22" s="34">
        <v>517818.975</v>
      </c>
      <c r="K22" s="34">
        <v>68477.079</v>
      </c>
      <c r="L22" s="34">
        <v>892167.069</v>
      </c>
      <c r="M22" s="34">
        <v>1752362.212</v>
      </c>
      <c r="N22" s="34">
        <v>168712.571</v>
      </c>
      <c r="O22" s="34">
        <v>182667.34</v>
      </c>
      <c r="P22" s="3" t="s">
        <v>157</v>
      </c>
      <c r="Q22" s="34">
        <v>1013277.169</v>
      </c>
      <c r="R22" s="34">
        <v>28376.339</v>
      </c>
      <c r="S22" s="34">
        <v>310464.489</v>
      </c>
      <c r="T22" s="34">
        <v>15475.757</v>
      </c>
      <c r="U22" s="34">
        <v>214387.385</v>
      </c>
      <c r="V22" s="34">
        <v>1905873.498</v>
      </c>
      <c r="W22" s="34">
        <v>1843543.828</v>
      </c>
      <c r="X22" s="34">
        <v>136156.469</v>
      </c>
      <c r="Y22" s="34">
        <v>0</v>
      </c>
      <c r="Z22" s="34">
        <v>0</v>
      </c>
      <c r="AA22" s="34">
        <v>276410.881</v>
      </c>
    </row>
    <row r="23" spans="1:27" ht="4.5" customHeight="1">
      <c r="A23" s="8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8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ht="19.5" customHeight="1">
      <c r="A24" s="3" t="s">
        <v>87</v>
      </c>
      <c r="B24" s="44">
        <f>SUM(C24:O24,Q24:AA24)</f>
        <v>16366656.445000004</v>
      </c>
      <c r="C24" s="34">
        <v>214796.415</v>
      </c>
      <c r="D24" s="34">
        <v>284629.915</v>
      </c>
      <c r="E24" s="34">
        <v>1277873.874</v>
      </c>
      <c r="F24" s="34">
        <v>252364.092</v>
      </c>
      <c r="G24" s="34">
        <v>5114648.4</v>
      </c>
      <c r="H24" s="34">
        <v>0</v>
      </c>
      <c r="I24" s="34">
        <v>147825.818</v>
      </c>
      <c r="J24" s="34">
        <v>558367.818</v>
      </c>
      <c r="K24" s="34">
        <v>37130.802</v>
      </c>
      <c r="L24" s="34">
        <v>718832.841</v>
      </c>
      <c r="M24" s="34">
        <v>1529745.111</v>
      </c>
      <c r="N24" s="34">
        <v>107244.653</v>
      </c>
      <c r="O24" s="34">
        <v>196235.193</v>
      </c>
      <c r="P24" s="3" t="s">
        <v>158</v>
      </c>
      <c r="Q24" s="34">
        <v>1145689.915</v>
      </c>
      <c r="R24" s="34">
        <v>5534.409</v>
      </c>
      <c r="S24" s="34">
        <v>321465.548</v>
      </c>
      <c r="T24" s="34">
        <v>12532.898</v>
      </c>
      <c r="U24" s="34">
        <v>200138.809</v>
      </c>
      <c r="V24" s="34">
        <v>1981540.932</v>
      </c>
      <c r="W24" s="34">
        <v>1825999.216</v>
      </c>
      <c r="X24" s="34">
        <v>140823.849</v>
      </c>
      <c r="Y24" s="34">
        <v>0</v>
      </c>
      <c r="Z24" s="34">
        <v>0</v>
      </c>
      <c r="AA24" s="34">
        <v>293235.937</v>
      </c>
    </row>
    <row r="25" spans="1:27" ht="3.75" customHeight="1">
      <c r="A25" s="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9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19.5" customHeight="1">
      <c r="A26" s="3" t="s">
        <v>89</v>
      </c>
      <c r="B26" s="64">
        <v>16958989</v>
      </c>
      <c r="C26" s="36">
        <v>194542</v>
      </c>
      <c r="D26" s="36">
        <v>291615</v>
      </c>
      <c r="E26" s="36">
        <v>1266229</v>
      </c>
      <c r="F26" s="36">
        <v>227497</v>
      </c>
      <c r="G26" s="36">
        <v>5143507</v>
      </c>
      <c r="H26" s="36">
        <v>0</v>
      </c>
      <c r="I26" s="36">
        <v>158044</v>
      </c>
      <c r="J26" s="36">
        <v>491022</v>
      </c>
      <c r="K26" s="36">
        <v>235880</v>
      </c>
      <c r="L26" s="36">
        <v>881183</v>
      </c>
      <c r="M26" s="36">
        <v>1863048</v>
      </c>
      <c r="N26" s="36">
        <v>82337</v>
      </c>
      <c r="O26" s="62">
        <v>200208</v>
      </c>
      <c r="P26" s="3" t="s">
        <v>89</v>
      </c>
      <c r="Q26" s="36">
        <v>1233704</v>
      </c>
      <c r="R26" s="36">
        <v>6884</v>
      </c>
      <c r="S26" s="36">
        <v>347251</v>
      </c>
      <c r="T26" s="36">
        <v>16831</v>
      </c>
      <c r="U26" s="36">
        <v>240620</v>
      </c>
      <c r="V26" s="36">
        <v>1896779</v>
      </c>
      <c r="W26" s="36">
        <v>1812135</v>
      </c>
      <c r="X26" s="36">
        <v>134424</v>
      </c>
      <c r="Y26" s="36">
        <v>0</v>
      </c>
      <c r="Z26" s="36">
        <v>0</v>
      </c>
      <c r="AA26" s="36">
        <v>235249</v>
      </c>
    </row>
    <row r="27" spans="1:27" ht="19.5" customHeight="1">
      <c r="A27" s="2"/>
      <c r="B27" s="13"/>
      <c r="C27" s="36"/>
      <c r="D27" s="36"/>
      <c r="E27" s="36"/>
      <c r="F27" s="36"/>
      <c r="G27" s="36"/>
      <c r="H27" s="36"/>
      <c r="I27" s="55"/>
      <c r="J27" s="36"/>
      <c r="K27" s="36"/>
      <c r="L27" s="36"/>
      <c r="M27" s="36"/>
      <c r="N27" s="36"/>
      <c r="P27" s="49"/>
      <c r="Q27" s="37"/>
      <c r="R27" s="37"/>
      <c r="S27" s="37"/>
      <c r="T27" s="37"/>
      <c r="U27" s="37"/>
      <c r="V27" s="18"/>
      <c r="X27" s="18"/>
      <c r="Y27" s="18"/>
      <c r="AA27" s="37"/>
    </row>
    <row r="28" spans="1:27" ht="19.5" customHeight="1">
      <c r="A28" s="2"/>
      <c r="B28" s="13"/>
      <c r="C28" s="37"/>
      <c r="D28" s="37"/>
      <c r="E28" s="37"/>
      <c r="F28" s="37"/>
      <c r="G28" s="37"/>
      <c r="H28" s="56"/>
      <c r="K28" s="18"/>
      <c r="L28" s="18"/>
      <c r="P28" s="49"/>
      <c r="Q28" s="37"/>
      <c r="R28" s="37"/>
      <c r="S28" s="37"/>
      <c r="T28" s="37"/>
      <c r="U28" s="37"/>
      <c r="V28" s="18"/>
      <c r="X28" s="18"/>
      <c r="Y28" s="18"/>
      <c r="AA28" s="37"/>
    </row>
    <row r="29" spans="1:27" ht="19.5" customHeight="1">
      <c r="A29" s="2"/>
      <c r="B29" s="13"/>
      <c r="C29" s="37"/>
      <c r="D29" s="37"/>
      <c r="E29" s="37"/>
      <c r="F29" s="37"/>
      <c r="G29" s="37"/>
      <c r="H29" s="18"/>
      <c r="K29" s="18"/>
      <c r="L29" s="18"/>
      <c r="P29" s="49"/>
      <c r="Q29" s="37"/>
      <c r="R29" s="37"/>
      <c r="S29" s="37"/>
      <c r="T29" s="37"/>
      <c r="U29" s="37"/>
      <c r="V29" s="18"/>
      <c r="X29" s="18"/>
      <c r="Y29" s="18"/>
      <c r="AA29" s="37"/>
    </row>
    <row r="30" spans="1:27" ht="19.5" customHeight="1">
      <c r="A30" s="2"/>
      <c r="B30" s="13"/>
      <c r="C30" s="37"/>
      <c r="D30" s="37"/>
      <c r="E30" s="37"/>
      <c r="F30" s="37"/>
      <c r="G30" s="37"/>
      <c r="H30" s="18"/>
      <c r="K30" s="18"/>
      <c r="L30" s="18"/>
      <c r="P30" s="49"/>
      <c r="Q30" s="37"/>
      <c r="R30" s="37"/>
      <c r="S30" s="37"/>
      <c r="T30" s="37"/>
      <c r="U30" s="37"/>
      <c r="V30" s="18"/>
      <c r="X30" s="18"/>
      <c r="Y30" s="18"/>
      <c r="AA30" s="37"/>
    </row>
    <row r="31" spans="1:27" ht="19.5" customHeight="1">
      <c r="A31" s="2"/>
      <c r="B31" s="13"/>
      <c r="C31" s="37"/>
      <c r="D31" s="37"/>
      <c r="E31" s="37"/>
      <c r="F31" s="37"/>
      <c r="G31" s="37"/>
      <c r="H31" s="18"/>
      <c r="K31" s="18"/>
      <c r="L31" s="18"/>
      <c r="P31" s="49"/>
      <c r="Q31" s="37"/>
      <c r="R31" s="37"/>
      <c r="S31" s="37"/>
      <c r="T31" s="37"/>
      <c r="U31" s="37"/>
      <c r="V31" s="18"/>
      <c r="X31" s="18"/>
      <c r="Y31" s="18"/>
      <c r="AA31" s="37"/>
    </row>
    <row r="32" spans="1:27" ht="19.5" customHeight="1">
      <c r="A32" s="2"/>
      <c r="B32" s="13"/>
      <c r="C32" s="37"/>
      <c r="D32" s="37"/>
      <c r="E32" s="37"/>
      <c r="F32" s="37"/>
      <c r="G32" s="37"/>
      <c r="H32" s="18"/>
      <c r="K32" s="18"/>
      <c r="L32" s="18"/>
      <c r="P32" s="49"/>
      <c r="Q32" s="37"/>
      <c r="R32" s="37"/>
      <c r="S32" s="37"/>
      <c r="T32" s="37"/>
      <c r="U32" s="37"/>
      <c r="V32" s="18"/>
      <c r="X32" s="18"/>
      <c r="Y32" s="18"/>
      <c r="AA32" s="37"/>
    </row>
    <row r="33" spans="1:27" ht="19.5" customHeight="1">
      <c r="A33" s="2"/>
      <c r="B33" s="13"/>
      <c r="C33" s="37"/>
      <c r="D33" s="37"/>
      <c r="E33" s="37"/>
      <c r="F33" s="37"/>
      <c r="G33" s="37"/>
      <c r="H33" s="18"/>
      <c r="K33" s="18"/>
      <c r="L33" s="18"/>
      <c r="P33" s="49"/>
      <c r="Q33" s="37"/>
      <c r="R33" s="37"/>
      <c r="S33" s="37"/>
      <c r="T33" s="37"/>
      <c r="U33" s="37"/>
      <c r="V33" s="18"/>
      <c r="X33" s="18"/>
      <c r="Y33" s="18"/>
      <c r="AA33" s="37"/>
    </row>
    <row r="34" spans="1:27" ht="19.5" customHeight="1">
      <c r="A34" s="2"/>
      <c r="B34" s="13"/>
      <c r="C34" s="37"/>
      <c r="D34" s="37"/>
      <c r="E34" s="37"/>
      <c r="F34" s="37"/>
      <c r="G34" s="37"/>
      <c r="H34" s="18"/>
      <c r="K34" s="18"/>
      <c r="L34" s="18"/>
      <c r="P34" s="49"/>
      <c r="Q34" s="37"/>
      <c r="R34" s="37"/>
      <c r="S34" s="37"/>
      <c r="T34" s="37"/>
      <c r="U34" s="37"/>
      <c r="V34" s="18"/>
      <c r="X34" s="18"/>
      <c r="Y34" s="18"/>
      <c r="AA34" s="37"/>
    </row>
    <row r="35" spans="1:27" ht="19.5" customHeight="1">
      <c r="A35" s="2"/>
      <c r="B35" s="13"/>
      <c r="C35" s="37"/>
      <c r="D35" s="37"/>
      <c r="E35" s="37"/>
      <c r="F35" s="37"/>
      <c r="G35" s="37"/>
      <c r="H35" s="18"/>
      <c r="K35" s="18"/>
      <c r="L35" s="18"/>
      <c r="P35" s="49"/>
      <c r="Q35" s="37"/>
      <c r="R35" s="37"/>
      <c r="S35" s="37"/>
      <c r="T35" s="37"/>
      <c r="U35" s="37"/>
      <c r="V35" s="18"/>
      <c r="X35" s="18"/>
      <c r="Y35" s="18"/>
      <c r="AA35" s="37"/>
    </row>
    <row r="36" spans="1:27" ht="18.75" customHeight="1">
      <c r="A36" s="2"/>
      <c r="B36" s="13"/>
      <c r="C36" s="37"/>
      <c r="D36" s="37"/>
      <c r="E36" s="37"/>
      <c r="F36" s="37"/>
      <c r="G36" s="37"/>
      <c r="H36" s="18"/>
      <c r="K36" s="18"/>
      <c r="L36" s="18"/>
      <c r="P36" s="49"/>
      <c r="Q36" s="37"/>
      <c r="R36" s="37"/>
      <c r="S36" s="37"/>
      <c r="T36" s="37"/>
      <c r="U36" s="37"/>
      <c r="V36" s="18"/>
      <c r="X36" s="18"/>
      <c r="Y36" s="18"/>
      <c r="AA36" s="37"/>
    </row>
    <row r="37" spans="1:27" ht="19.5" customHeight="1">
      <c r="A37" s="2"/>
      <c r="B37" s="13"/>
      <c r="C37" s="37"/>
      <c r="D37" s="37"/>
      <c r="E37" s="37"/>
      <c r="F37" s="37"/>
      <c r="G37" s="37"/>
      <c r="H37" s="18"/>
      <c r="K37" s="18"/>
      <c r="L37" s="18"/>
      <c r="P37" s="49"/>
      <c r="Q37" s="37"/>
      <c r="R37" s="37"/>
      <c r="S37" s="37"/>
      <c r="T37" s="37"/>
      <c r="U37" s="37"/>
      <c r="V37" s="18"/>
      <c r="X37" s="18"/>
      <c r="Y37" s="18"/>
      <c r="AA37" s="37"/>
    </row>
    <row r="38" spans="1:27" ht="19.5" customHeight="1">
      <c r="A38" s="2"/>
      <c r="B38" s="13"/>
      <c r="C38" s="37"/>
      <c r="D38" s="37"/>
      <c r="E38" s="37"/>
      <c r="F38" s="37"/>
      <c r="G38" s="37"/>
      <c r="H38" s="18"/>
      <c r="K38" s="18"/>
      <c r="L38" s="18"/>
      <c r="P38" s="49"/>
      <c r="Q38" s="38"/>
      <c r="R38" s="38"/>
      <c r="S38" s="38"/>
      <c r="T38" s="38"/>
      <c r="U38" s="38"/>
      <c r="X38" s="18"/>
      <c r="Y38" s="18"/>
      <c r="AA38" s="38"/>
    </row>
    <row r="39" spans="1:16" ht="19.5" customHeight="1">
      <c r="A39" s="3"/>
      <c r="B39" s="6"/>
      <c r="C39" s="38"/>
      <c r="D39" s="38"/>
      <c r="E39" s="38"/>
      <c r="F39" s="38"/>
      <c r="G39" s="38"/>
      <c r="K39" s="18"/>
      <c r="L39" s="18"/>
      <c r="P39" s="49"/>
    </row>
    <row r="40" spans="1:27" ht="27.75" customHeight="1" thickBot="1">
      <c r="A40" s="7"/>
      <c r="B40" s="14"/>
      <c r="C40" s="39"/>
      <c r="D40" s="39"/>
      <c r="E40" s="39"/>
      <c r="F40" s="39"/>
      <c r="G40" s="39"/>
      <c r="H40" s="19"/>
      <c r="I40" s="19"/>
      <c r="J40" s="19"/>
      <c r="K40" s="19"/>
      <c r="L40" s="19"/>
      <c r="M40" s="19"/>
      <c r="N40" s="19"/>
      <c r="O40" s="19"/>
      <c r="P40" s="50"/>
      <c r="Q40" s="39"/>
      <c r="R40" s="39"/>
      <c r="S40" s="39"/>
      <c r="T40" s="39"/>
      <c r="U40" s="39"/>
      <c r="V40" s="19"/>
      <c r="W40" s="19"/>
      <c r="X40" s="19"/>
      <c r="Y40" s="19"/>
      <c r="Z40" s="19"/>
      <c r="AA40" s="39"/>
    </row>
    <row r="41" spans="1:23" ht="13.5" customHeight="1">
      <c r="A41" s="9" t="s">
        <v>67</v>
      </c>
      <c r="B41" s="9"/>
      <c r="H41" s="16" t="s">
        <v>83</v>
      </c>
      <c r="P41" s="54" t="s">
        <v>68</v>
      </c>
      <c r="W41" s="51" t="s">
        <v>84</v>
      </c>
    </row>
    <row r="42" spans="1:23" ht="13.5" customHeight="1">
      <c r="A42" s="57" t="s">
        <v>80</v>
      </c>
      <c r="B42" s="33"/>
      <c r="H42" s="10" t="s">
        <v>81</v>
      </c>
      <c r="P42" s="57" t="s">
        <v>80</v>
      </c>
      <c r="W42" s="10" t="s">
        <v>81</v>
      </c>
    </row>
    <row r="43" spans="1:16" ht="12">
      <c r="A43" s="58" t="s">
        <v>82</v>
      </c>
      <c r="B43" s="33"/>
      <c r="P43" s="58" t="s">
        <v>82</v>
      </c>
    </row>
    <row r="44" spans="1:2" ht="20.25" customHeight="1">
      <c r="A44" s="33"/>
      <c r="B44" s="33"/>
    </row>
    <row r="46" ht="18" customHeight="1"/>
    <row r="47" ht="18" customHeight="1"/>
    <row r="83" spans="1:11" ht="19.5" customHeight="1">
      <c r="A83" s="32" t="s">
        <v>29</v>
      </c>
      <c r="B83" s="11" t="s">
        <v>30</v>
      </c>
      <c r="C83" s="11" t="s">
        <v>31</v>
      </c>
      <c r="D83" s="11" t="s">
        <v>32</v>
      </c>
      <c r="E83" s="11" t="s">
        <v>33</v>
      </c>
      <c r="F83" s="11" t="s">
        <v>34</v>
      </c>
      <c r="G83" s="11" t="s">
        <v>35</v>
      </c>
      <c r="H83" s="11" t="s">
        <v>1</v>
      </c>
      <c r="I83" s="11" t="s">
        <v>4</v>
      </c>
      <c r="J83" s="11" t="s">
        <v>5</v>
      </c>
      <c r="K83" s="11"/>
    </row>
    <row r="84" spans="1:10" ht="19.5" customHeight="1">
      <c r="A84" s="52">
        <f>SUM(B84:J84)</f>
        <v>16366656.445000002</v>
      </c>
      <c r="B84" s="52">
        <f>SUM(C24:F24)</f>
        <v>2029664.2959999999</v>
      </c>
      <c r="C84" s="52">
        <f>SUM(G24:I24)</f>
        <v>5262474.218</v>
      </c>
      <c r="D84" s="52">
        <f>SUM(J24:M24)</f>
        <v>2844076.572</v>
      </c>
      <c r="E84" s="52">
        <f>SUM(N24:O24,Q24:S24)</f>
        <v>1776169.7179999999</v>
      </c>
      <c r="F84" s="52">
        <f>SUM(T24:U24)</f>
        <v>212671.707</v>
      </c>
      <c r="G84" s="52">
        <f>V24</f>
        <v>1981540.932</v>
      </c>
      <c r="H84" s="22">
        <f>W24</f>
        <v>1825999.216</v>
      </c>
      <c r="I84" s="22">
        <f>X24</f>
        <v>140823.849</v>
      </c>
      <c r="J84" s="22">
        <f>AA24</f>
        <v>293235.937</v>
      </c>
    </row>
    <row r="85" spans="1:10" ht="19.5" customHeight="1">
      <c r="A85" s="53">
        <f>SUM(B85:J85)</f>
        <v>1</v>
      </c>
      <c r="B85" s="53">
        <f aca="true" t="shared" si="1" ref="B85:J85">SUM(B84/$A$84)</f>
        <v>0.12401215256278324</v>
      </c>
      <c r="C85" s="53">
        <f t="shared" si="1"/>
        <v>0.3215363037456365</v>
      </c>
      <c r="D85" s="53">
        <f t="shared" si="1"/>
        <v>0.1737726078357845</v>
      </c>
      <c r="E85" s="53">
        <f t="shared" si="1"/>
        <v>0.10852367580200646</v>
      </c>
      <c r="F85" s="53">
        <f t="shared" si="1"/>
        <v>0.012994206099130956</v>
      </c>
      <c r="G85" s="53">
        <f t="shared" si="1"/>
        <v>0.12107182298711713</v>
      </c>
      <c r="H85" s="53">
        <f t="shared" si="1"/>
        <v>0.11156824988269617</v>
      </c>
      <c r="I85" s="53">
        <f t="shared" si="1"/>
        <v>0.00860431386662494</v>
      </c>
      <c r="J85" s="53">
        <f t="shared" si="1"/>
        <v>0.01791666721821996</v>
      </c>
    </row>
  </sheetData>
  <mergeCells count="35">
    <mergeCell ref="W2:AA2"/>
    <mergeCell ref="P2:V2"/>
    <mergeCell ref="J5:J6"/>
    <mergeCell ref="K5:K6"/>
    <mergeCell ref="H2:O2"/>
    <mergeCell ref="I5:I6"/>
    <mergeCell ref="T5:T6"/>
    <mergeCell ref="U5:U6"/>
    <mergeCell ref="V5:V6"/>
    <mergeCell ref="W4:AA4"/>
    <mergeCell ref="A2:G2"/>
    <mergeCell ref="R5:R6"/>
    <mergeCell ref="A4:A6"/>
    <mergeCell ref="M5:M6"/>
    <mergeCell ref="N5:N6"/>
    <mergeCell ref="O5:O6"/>
    <mergeCell ref="B5:B6"/>
    <mergeCell ref="C5:C6"/>
    <mergeCell ref="D5:D6"/>
    <mergeCell ref="L5:L6"/>
    <mergeCell ref="E5:E6"/>
    <mergeCell ref="F5:F6"/>
    <mergeCell ref="G5:G6"/>
    <mergeCell ref="S5:S6"/>
    <mergeCell ref="P4:P6"/>
    <mergeCell ref="B4:G4"/>
    <mergeCell ref="H4:O4"/>
    <mergeCell ref="Q4:V4"/>
    <mergeCell ref="H5:H6"/>
    <mergeCell ref="Q5:Q6"/>
    <mergeCell ref="W5:W6"/>
    <mergeCell ref="AA5:AA6"/>
    <mergeCell ref="X5:X6"/>
    <mergeCell ref="Y5:Y6"/>
    <mergeCell ref="Z5:Z6"/>
  </mergeCells>
  <printOptions/>
  <pageMargins left="0.5905511811023623" right="1.299212598425197" top="0.4" bottom="0.3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2014-10-17T02:59:58Z</cp:lastPrinted>
  <dcterms:created xsi:type="dcterms:W3CDTF">2005-08-23T02:41:22Z</dcterms:created>
  <dcterms:modified xsi:type="dcterms:W3CDTF">2014-11-19T08:13:12Z</dcterms:modified>
  <cp:category/>
  <cp:version/>
  <cp:contentType/>
  <cp:contentStatus/>
</cp:coreProperties>
</file>