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720" windowHeight="40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'Sheet1'!$A$1:$Q$44</definedName>
  </definedNames>
  <calcPr fullCalcOnLoad="1"/>
</workbook>
</file>

<file path=xl/sharedStrings.xml><?xml version="1.0" encoding="utf-8"?>
<sst xmlns="http://schemas.openxmlformats.org/spreadsheetml/2006/main" count="64" uniqueCount="64">
  <si>
    <t>資料來源：行政院人事行政局</t>
  </si>
  <si>
    <t>表３－４、本縣各級機關學校公教人員職等別</t>
  </si>
  <si>
    <r>
      <t>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底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別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及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機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關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類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別
</t>
    </r>
    <r>
      <rPr>
        <sz val="9"/>
        <rFont val="Times New Roman"/>
        <family val="1"/>
      </rPr>
      <t>End of Year &amp; Organization</t>
    </r>
  </si>
  <si>
    <r>
      <t xml:space="preserve">總計
</t>
    </r>
    <r>
      <rPr>
        <sz val="9"/>
        <rFont val="Times New Roman"/>
        <family val="1"/>
      </rPr>
      <t>Grand Total</t>
    </r>
  </si>
  <si>
    <r>
      <t>警</t>
    </r>
    <r>
      <rPr>
        <sz val="9"/>
        <rFont val="Times New Roman"/>
        <family val="1"/>
      </rPr>
      <t xml:space="preserve">   </t>
    </r>
    <r>
      <rPr>
        <sz val="9"/>
        <rFont val="華康中黑體"/>
        <family val="3"/>
      </rPr>
      <t>察</t>
    </r>
    <r>
      <rPr>
        <sz val="9"/>
        <rFont val="Times New Roman"/>
        <family val="1"/>
      </rPr>
      <t xml:space="preserve">   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員</t>
    </r>
    <r>
      <rPr>
        <sz val="9"/>
        <rFont val="Times New Roman"/>
        <family val="1"/>
      </rPr>
      <t xml:space="preserve">  By Title of Police</t>
    </r>
  </si>
  <si>
    <r>
      <t xml:space="preserve">警監
</t>
    </r>
    <r>
      <rPr>
        <sz val="7"/>
        <rFont val="Times New Roman"/>
        <family val="1"/>
      </rPr>
      <t>Police Inspector</t>
    </r>
  </si>
  <si>
    <r>
      <t xml:space="preserve">警正
</t>
    </r>
    <r>
      <rPr>
        <sz val="7"/>
        <rFont val="Times New Roman"/>
        <family val="1"/>
      </rPr>
      <t>Police Corrector</t>
    </r>
  </si>
  <si>
    <r>
      <t xml:space="preserve">警佐
</t>
    </r>
    <r>
      <rPr>
        <sz val="9"/>
        <rFont val="Times New Roman"/>
        <family val="1"/>
      </rPr>
      <t>Police Sergeant</t>
    </r>
  </si>
  <si>
    <r>
      <t xml:space="preserve">合計
</t>
    </r>
    <r>
      <rPr>
        <sz val="9"/>
        <rFont val="Times New Roman"/>
        <family val="1"/>
      </rPr>
      <t>Total</t>
    </r>
  </si>
  <si>
    <r>
      <t>師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一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 xml:space="preserve">級
</t>
    </r>
    <r>
      <rPr>
        <sz val="7"/>
        <rFont val="Times New Roman"/>
        <family val="1"/>
      </rPr>
      <t>First Grade Medical  Practitioner</t>
    </r>
  </si>
  <si>
    <r>
      <t>師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二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 xml:space="preserve">級
</t>
    </r>
    <r>
      <rPr>
        <sz val="7"/>
        <rFont val="Times New Roman"/>
        <family val="1"/>
      </rPr>
      <t>Second Grade Medical Practitioner</t>
    </r>
  </si>
  <si>
    <r>
      <t>師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三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 xml:space="preserve">級
</t>
    </r>
    <r>
      <rPr>
        <sz val="7"/>
        <rFont val="Times New Roman"/>
        <family val="1"/>
      </rPr>
      <t>Third Grade Medical Practitioner</t>
    </r>
  </si>
  <si>
    <r>
      <t>士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生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 xml:space="preserve">級
</t>
    </r>
    <r>
      <rPr>
        <sz val="7"/>
        <rFont val="Times New Roman"/>
        <family val="1"/>
      </rPr>
      <t>Medical Practitioner  Aid</t>
    </r>
  </si>
  <si>
    <r>
      <t>八十四年底</t>
    </r>
    <r>
      <rPr>
        <sz val="9"/>
        <rFont val="Times New Roman"/>
        <family val="1"/>
      </rPr>
      <t xml:space="preserve"> End of 1995</t>
    </r>
  </si>
  <si>
    <r>
      <t>八十五年底</t>
    </r>
    <r>
      <rPr>
        <sz val="9"/>
        <rFont val="Times New Roman"/>
        <family val="1"/>
      </rPr>
      <t xml:space="preserve"> End of 1996</t>
    </r>
  </si>
  <si>
    <r>
      <t>八十六年底</t>
    </r>
    <r>
      <rPr>
        <sz val="9"/>
        <rFont val="Times New Roman"/>
        <family val="1"/>
      </rPr>
      <t xml:space="preserve"> End of 1997</t>
    </r>
  </si>
  <si>
    <r>
      <t>八十七年底</t>
    </r>
    <r>
      <rPr>
        <sz val="9"/>
        <rFont val="Times New Roman"/>
        <family val="1"/>
      </rPr>
      <t xml:space="preserve"> End of 1998</t>
    </r>
  </si>
  <si>
    <r>
      <t>八十八年底</t>
    </r>
    <r>
      <rPr>
        <sz val="9"/>
        <rFont val="Times New Roman"/>
        <family val="1"/>
      </rPr>
      <t xml:space="preserve"> End of 1999</t>
    </r>
  </si>
  <si>
    <r>
      <t>八十九年底</t>
    </r>
    <r>
      <rPr>
        <sz val="9"/>
        <rFont val="Times New Roman"/>
        <family val="1"/>
      </rPr>
      <t xml:space="preserve"> End of 2000</t>
    </r>
  </si>
  <si>
    <r>
      <t>九　十年底</t>
    </r>
    <r>
      <rPr>
        <sz val="9"/>
        <rFont val="Times New Roman"/>
        <family val="1"/>
      </rPr>
      <t xml:space="preserve"> End of 2001</t>
    </r>
  </si>
  <si>
    <r>
      <t>Unit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Person</t>
    </r>
  </si>
  <si>
    <t>單位：人</t>
  </si>
  <si>
    <r>
      <t>簡任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派</t>
    </r>
    <r>
      <rPr>
        <sz val="9"/>
        <rFont val="Times New Roman"/>
        <family val="1"/>
      </rPr>
      <t xml:space="preserve">) </t>
    </r>
    <r>
      <rPr>
        <sz val="9"/>
        <rFont val="Times New Roman"/>
        <family val="1"/>
      </rPr>
      <t>Selected Appoint-ment</t>
    </r>
  </si>
  <si>
    <r>
      <t>薦任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派</t>
    </r>
    <r>
      <rPr>
        <sz val="9"/>
        <rFont val="Times New Roman"/>
        <family val="1"/>
      </rPr>
      <t xml:space="preserve">) </t>
    </r>
    <r>
      <rPr>
        <sz val="9"/>
        <rFont val="Times New Roman"/>
        <family val="1"/>
      </rPr>
      <t>Recommended Appointment</t>
    </r>
  </si>
  <si>
    <r>
      <t>委任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派</t>
    </r>
    <r>
      <rPr>
        <sz val="9"/>
        <rFont val="Times New Roman"/>
        <family val="1"/>
      </rPr>
      <t xml:space="preserve">) </t>
    </r>
    <r>
      <rPr>
        <sz val="9"/>
        <rFont val="Times New Roman"/>
        <family val="1"/>
      </rPr>
      <t>Appoint-ment</t>
    </r>
  </si>
  <si>
    <r>
      <t>簡薦委任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派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>人員</t>
    </r>
    <r>
      <rPr>
        <sz val="9"/>
        <rFont val="Times New Roman"/>
        <family val="1"/>
      </rPr>
      <t xml:space="preserve">              </t>
    </r>
    <r>
      <rPr>
        <sz val="9"/>
        <rFont val="Times New Roman"/>
        <family val="1"/>
      </rPr>
      <t>Ranking  Servant</t>
    </r>
  </si>
  <si>
    <r>
      <t>縣議會</t>
    </r>
    <r>
      <rPr>
        <sz val="9"/>
        <rFont val="Times New Roman"/>
        <family val="1"/>
      </rPr>
      <t xml:space="preserve">  County Council</t>
    </r>
  </si>
  <si>
    <r>
      <t>縣政府</t>
    </r>
    <r>
      <rPr>
        <sz val="9"/>
        <rFont val="Times New Roman"/>
        <family val="1"/>
      </rPr>
      <t xml:space="preserve">  County Government</t>
    </r>
  </si>
  <si>
    <r>
      <t>地政事務所</t>
    </r>
    <r>
      <rPr>
        <sz val="9"/>
        <rFont val="Times New Roman"/>
        <family val="1"/>
      </rPr>
      <t xml:space="preserve">  Land Adminis-tration Office</t>
    </r>
  </si>
  <si>
    <r>
      <t>警察局</t>
    </r>
    <r>
      <rPr>
        <sz val="9"/>
        <rFont val="Times New Roman"/>
        <family val="1"/>
      </rPr>
      <t xml:space="preserve">  Bureau of Police</t>
    </r>
  </si>
  <si>
    <r>
      <t>消防局</t>
    </r>
    <r>
      <rPr>
        <sz val="9"/>
        <rFont val="Times New Roman"/>
        <family val="1"/>
      </rPr>
      <t xml:space="preserve">  Bureau of fire</t>
    </r>
  </si>
  <si>
    <r>
      <t>衛生局及所屬</t>
    </r>
    <r>
      <rPr>
        <sz val="9"/>
        <rFont val="Times New Roman"/>
        <family val="1"/>
      </rPr>
      <t xml:space="preserve">  Bureau of Health &amp; Subsidiaries</t>
    </r>
  </si>
  <si>
    <r>
      <t>環境保護局</t>
    </r>
    <r>
      <rPr>
        <sz val="9"/>
        <rFont val="Times New Roman"/>
        <family val="1"/>
      </rPr>
      <t xml:space="preserve">  Bureau of Environmental Sanitation</t>
    </r>
  </si>
  <si>
    <r>
      <t>縣政府其他所屬機關</t>
    </r>
    <r>
      <rPr>
        <sz val="9"/>
        <rFont val="Times New Roman"/>
        <family val="1"/>
      </rPr>
      <t xml:space="preserve">  The Other Organic Structure </t>
    </r>
  </si>
  <si>
    <r>
      <t>鄉鎮市民代表會</t>
    </r>
    <r>
      <rPr>
        <sz val="9"/>
        <rFont val="Times New Roman"/>
        <family val="1"/>
      </rPr>
      <t xml:space="preserve">  Parliament of Township</t>
    </r>
  </si>
  <si>
    <r>
      <t>鄉鎮市公所</t>
    </r>
    <r>
      <rPr>
        <sz val="9"/>
        <rFont val="Times New Roman"/>
        <family val="1"/>
      </rPr>
      <t xml:space="preserve">  Township Offices</t>
    </r>
  </si>
  <si>
    <r>
      <t>鄉鎮市公所所屬機關</t>
    </r>
    <r>
      <rPr>
        <sz val="9"/>
        <rFont val="Times New Roman"/>
        <family val="1"/>
      </rPr>
      <t xml:space="preserve">  Township Offices</t>
    </r>
  </si>
  <si>
    <r>
      <t>鄉鎮市衛生所</t>
    </r>
    <r>
      <rPr>
        <sz val="9"/>
        <rFont val="Times New Roman"/>
        <family val="1"/>
      </rPr>
      <t xml:space="preserve">  Health Offices of Township</t>
    </r>
  </si>
  <si>
    <r>
      <t>戶政事務所</t>
    </r>
    <r>
      <rPr>
        <sz val="9"/>
        <rFont val="Times New Roman"/>
        <family val="1"/>
      </rPr>
      <t xml:space="preserve">  Household Registration Office</t>
    </r>
  </si>
  <si>
    <r>
      <t>國民中學</t>
    </r>
    <r>
      <rPr>
        <sz val="9"/>
        <rFont val="Times New Roman"/>
        <family val="1"/>
      </rPr>
      <t xml:space="preserve">  Junior High School</t>
    </r>
  </si>
  <si>
    <r>
      <t>國民小學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含幼稚園</t>
    </r>
    <r>
      <rPr>
        <sz val="9"/>
        <rFont val="Times New Roman"/>
        <family val="1"/>
      </rPr>
      <t>)  Elementary Schools</t>
    </r>
  </si>
  <si>
    <r>
      <t>縣市鄉鎮營事業機構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Municipal Owned Enterprises</t>
    </r>
  </si>
  <si>
    <r>
      <t xml:space="preserve">雇員
</t>
    </r>
    <r>
      <rPr>
        <sz val="9"/>
        <rFont val="Times New Roman"/>
        <family val="1"/>
      </rPr>
      <t xml:space="preserve">
</t>
    </r>
    <r>
      <rPr>
        <sz val="7"/>
        <rFont val="Times New Roman"/>
        <family val="1"/>
      </rPr>
      <t>Employee</t>
    </r>
  </si>
  <si>
    <r>
      <t xml:space="preserve">合計
</t>
    </r>
    <r>
      <rPr>
        <sz val="9"/>
        <rFont val="Times New Roman"/>
        <family val="1"/>
      </rPr>
      <t>Total</t>
    </r>
  </si>
  <si>
    <r>
      <t>縣立體育實驗高中</t>
    </r>
    <r>
      <rPr>
        <sz val="9"/>
        <rFont val="Times New Roman"/>
        <family val="1"/>
      </rPr>
      <t xml:space="preserve">
</t>
    </r>
    <r>
      <rPr>
        <sz val="8"/>
        <rFont val="Times New Roman"/>
        <family val="1"/>
      </rPr>
      <t>Physical Experimental Education Senior High School</t>
    </r>
  </si>
  <si>
    <r>
      <t>Table 3-4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Actual Number of Personnel in Hualien County, School &amp; Subsidiaries</t>
    </r>
    <r>
      <rPr>
        <sz val="16"/>
        <rFont val="華康中黑體"/>
        <family val="3"/>
      </rPr>
      <t>－</t>
    </r>
    <r>
      <rPr>
        <sz val="16"/>
        <rFont val="Times New Roman"/>
        <family val="1"/>
      </rPr>
      <t xml:space="preserve">by Official Class </t>
    </r>
  </si>
  <si>
    <r>
      <t>Source</t>
    </r>
    <r>
      <rPr>
        <sz val="9"/>
        <color indexed="8"/>
        <rFont val="新細明體"/>
        <family val="1"/>
      </rPr>
      <t>：</t>
    </r>
    <r>
      <rPr>
        <sz val="9"/>
        <color indexed="8"/>
        <rFont val="Times New Roman"/>
        <family val="1"/>
      </rPr>
      <t>Central Personnel Administration.</t>
    </r>
  </si>
  <si>
    <r>
      <t xml:space="preserve">校長及教師
</t>
    </r>
    <r>
      <rPr>
        <sz val="9"/>
        <rFont val="Times New Roman"/>
        <family val="1"/>
      </rPr>
      <t>Principal &amp; Teacher</t>
    </r>
  </si>
  <si>
    <r>
      <t xml:space="preserve">合計
</t>
    </r>
    <r>
      <rPr>
        <sz val="9"/>
        <rFont val="Times New Roman"/>
        <family val="1"/>
      </rPr>
      <t>Total</t>
    </r>
  </si>
  <si>
    <r>
      <t>九十四年底</t>
    </r>
    <r>
      <rPr>
        <sz val="9"/>
        <rFont val="Times New Roman"/>
        <family val="1"/>
      </rPr>
      <t xml:space="preserve"> End of 2005</t>
    </r>
  </si>
  <si>
    <r>
      <t>九十三年底</t>
    </r>
    <r>
      <rPr>
        <sz val="9"/>
        <rFont val="Times New Roman"/>
        <family val="1"/>
      </rPr>
      <t xml:space="preserve"> End of 2004</t>
    </r>
  </si>
  <si>
    <r>
      <t>九十二年底</t>
    </r>
    <r>
      <rPr>
        <sz val="9"/>
        <rFont val="Times New Roman"/>
        <family val="1"/>
      </rPr>
      <t xml:space="preserve"> End of 2003</t>
    </r>
  </si>
  <si>
    <r>
      <t>九十一年底</t>
    </r>
    <r>
      <rPr>
        <sz val="9"/>
        <rFont val="Times New Roman"/>
        <family val="1"/>
      </rPr>
      <t xml:space="preserve"> End of 2002</t>
    </r>
  </si>
  <si>
    <r>
      <t>醫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事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員</t>
    </r>
    <r>
      <rPr>
        <sz val="9"/>
        <rFont val="Times New Roman"/>
        <family val="1"/>
      </rPr>
      <t xml:space="preserve">   Medical Person</t>
    </r>
    <r>
      <rPr>
        <sz val="9"/>
        <rFont val="Times New Roman"/>
        <family val="1"/>
      </rPr>
      <t>n</t>
    </r>
    <r>
      <rPr>
        <sz val="9"/>
        <rFont val="Times New Roman"/>
        <family val="1"/>
      </rPr>
      <t>el</t>
    </r>
  </si>
  <si>
    <r>
      <t>九十五年底</t>
    </r>
    <r>
      <rPr>
        <sz val="9"/>
        <rFont val="Times New Roman"/>
        <family val="1"/>
      </rPr>
      <t xml:space="preserve"> End of 2006</t>
    </r>
  </si>
  <si>
    <r>
      <t>九十六年底</t>
    </r>
    <r>
      <rPr>
        <sz val="9"/>
        <rFont val="Times New Roman"/>
        <family val="1"/>
      </rPr>
      <t xml:space="preserve"> End of 2007</t>
    </r>
  </si>
  <si>
    <r>
      <t>地方稅務局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Local Tax Bureau</t>
    </r>
  </si>
  <si>
    <r>
      <t>九十七年底</t>
    </r>
    <r>
      <rPr>
        <sz val="9"/>
        <rFont val="Times New Roman"/>
        <family val="1"/>
      </rPr>
      <t xml:space="preserve"> End of 2008</t>
    </r>
  </si>
  <si>
    <r>
      <t>九十八年底</t>
    </r>
    <r>
      <rPr>
        <sz val="9"/>
        <rFont val="Times New Roman"/>
        <family val="1"/>
      </rPr>
      <t xml:space="preserve"> End of 200</t>
    </r>
    <r>
      <rPr>
        <sz val="9"/>
        <rFont val="Times New Roman"/>
        <family val="1"/>
      </rPr>
      <t>9</t>
    </r>
  </si>
  <si>
    <r>
      <t>九十九年底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10</t>
    </r>
  </si>
  <si>
    <r>
      <t>一○○年底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11</t>
    </r>
  </si>
  <si>
    <r>
      <t>行政組織</t>
    </r>
    <r>
      <rPr>
        <sz val="9"/>
        <rFont val="Times New Roman"/>
        <family val="1"/>
      </rPr>
      <t xml:space="preserve">   </t>
    </r>
    <r>
      <rPr>
        <sz val="9"/>
        <rFont val="Times New Roman"/>
        <family val="1"/>
      </rPr>
      <t>78</t>
    </r>
  </si>
  <si>
    <r>
      <t>行政組織</t>
    </r>
    <r>
      <rPr>
        <sz val="9"/>
        <rFont val="Times New Roman"/>
        <family val="1"/>
      </rPr>
      <t xml:space="preserve">   </t>
    </r>
    <r>
      <rPr>
        <sz val="9"/>
        <rFont val="Times New Roman"/>
        <family val="1"/>
      </rPr>
      <t>79</t>
    </r>
  </si>
  <si>
    <r>
      <t>一○一年底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12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</si>
</sst>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;#,##0;&quot;-&quot;_-;"/>
    <numFmt numFmtId="185" formatCode="#,##0;#,##0;&quot;-&quot;;"/>
    <numFmt numFmtId="186" formatCode="[=0]\-;#,###"/>
    <numFmt numFmtId="187" formatCode="General_)"/>
    <numFmt numFmtId="188" formatCode="0.00_)"/>
  </numFmts>
  <fonts count="20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6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9"/>
      <color indexed="8"/>
      <name val="新細明體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9">
    <xf numFmtId="38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2" fillId="0" borderId="0" applyBorder="0" applyAlignment="0">
      <protection/>
    </xf>
    <xf numFmtId="187" fontId="13" fillId="2" borderId="1" applyNumberFormat="0" applyFont="0" applyFill="0" applyBorder="0">
      <alignment horizontal="center" vertical="center"/>
      <protection/>
    </xf>
    <xf numFmtId="188" fontId="14" fillId="0" borderId="0">
      <alignment/>
      <protection/>
    </xf>
    <xf numFmtId="0" fontId="15" fillId="0" borderId="0">
      <alignment/>
      <protection/>
    </xf>
    <xf numFmtId="38" fontId="4" fillId="0" borderId="0">
      <alignment vertical="center"/>
      <protection/>
    </xf>
    <xf numFmtId="0" fontId="10" fillId="0" borderId="0">
      <alignment/>
      <protection/>
    </xf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7">
    <xf numFmtId="38" fontId="0" fillId="0" borderId="0" xfId="0" applyAlignment="1">
      <alignment vertical="center"/>
    </xf>
    <xf numFmtId="38" fontId="6" fillId="0" borderId="2" xfId="0" applyFont="1" applyBorder="1" applyAlignment="1">
      <alignment horizontal="center" vertical="center"/>
    </xf>
    <xf numFmtId="38" fontId="0" fillId="0" borderId="0" xfId="0" applyFont="1" applyAlignment="1">
      <alignment vertical="center"/>
    </xf>
    <xf numFmtId="38" fontId="7" fillId="0" borderId="0" xfId="0" applyFont="1" applyAlignment="1">
      <alignment horizontal="right" vertical="center"/>
    </xf>
    <xf numFmtId="38" fontId="0" fillId="0" borderId="0" xfId="0" applyNumberFormat="1" applyFont="1" applyBorder="1" applyAlignment="1">
      <alignment horizontal="right" vertical="center"/>
    </xf>
    <xf numFmtId="38" fontId="6" fillId="0" borderId="2" xfId="0" applyFont="1" applyBorder="1" applyAlignment="1">
      <alignment horizontal="center" vertical="center" wrapText="1"/>
    </xf>
    <xf numFmtId="38" fontId="5" fillId="0" borderId="0" xfId="0" applyFont="1" applyAlignment="1">
      <alignment horizontal="centerContinuous" vertical="center"/>
    </xf>
    <xf numFmtId="38" fontId="0" fillId="0" borderId="0" xfId="0" applyFont="1" applyAlignment="1">
      <alignment vertical="center"/>
    </xf>
    <xf numFmtId="38" fontId="0" fillId="0" borderId="0" xfId="0" applyFont="1" applyBorder="1" applyAlignment="1">
      <alignment horizontal="right" vertical="center"/>
    </xf>
    <xf numFmtId="184" fontId="0" fillId="0" borderId="0" xfId="0" applyNumberFormat="1" applyFont="1" applyBorder="1" applyAlignment="1" quotePrefix="1">
      <alignment horizontal="right" vertical="center"/>
    </xf>
    <xf numFmtId="38" fontId="7" fillId="0" borderId="0" xfId="0" applyFont="1" applyBorder="1" applyAlignment="1" quotePrefix="1">
      <alignment horizontal="left" vertical="center"/>
    </xf>
    <xf numFmtId="38" fontId="7" fillId="0" borderId="0" xfId="0" applyFont="1" applyAlignment="1">
      <alignment horizontal="left" vertical="center"/>
    </xf>
    <xf numFmtId="185" fontId="0" fillId="0" borderId="0" xfId="0" applyNumberFormat="1" applyFont="1" applyBorder="1" applyAlignment="1">
      <alignment horizontal="right" vertical="center"/>
    </xf>
    <xf numFmtId="185" fontId="0" fillId="0" borderId="0" xfId="0" applyNumberFormat="1" applyFont="1" applyBorder="1" applyAlignment="1" quotePrefix="1">
      <alignment horizontal="right" vertical="center"/>
    </xf>
    <xf numFmtId="38" fontId="6" fillId="0" borderId="2" xfId="0" applyFont="1" applyBorder="1" applyAlignment="1">
      <alignment vertical="center"/>
    </xf>
    <xf numFmtId="186" fontId="6" fillId="0" borderId="1" xfId="19" applyNumberFormat="1" applyFont="1" applyBorder="1" applyAlignment="1">
      <alignment horizontal="center" vertical="center" wrapText="1"/>
      <protection/>
    </xf>
    <xf numFmtId="186" fontId="6" fillId="0" borderId="3" xfId="19" applyNumberFormat="1" applyFont="1" applyBorder="1" applyAlignment="1" quotePrefix="1">
      <alignment horizontal="center" vertical="center" wrapText="1"/>
      <protection/>
    </xf>
    <xf numFmtId="186" fontId="6" fillId="0" borderId="1" xfId="19" applyNumberFormat="1" applyFont="1" applyBorder="1" applyAlignment="1" quotePrefix="1">
      <alignment horizontal="center" vertical="center" wrapText="1"/>
      <protection/>
    </xf>
    <xf numFmtId="186" fontId="6" fillId="0" borderId="4" xfId="19" applyNumberFormat="1" applyFont="1" applyBorder="1" applyAlignment="1">
      <alignment horizontal="center" vertical="center" wrapText="1"/>
      <protection/>
    </xf>
    <xf numFmtId="186" fontId="6" fillId="0" borderId="5" xfId="19" applyNumberFormat="1" applyFont="1" applyBorder="1" applyAlignment="1">
      <alignment horizontal="center" vertical="center" wrapText="1"/>
      <protection/>
    </xf>
    <xf numFmtId="186" fontId="6" fillId="0" borderId="1" xfId="19" applyNumberFormat="1" applyFont="1" applyBorder="1" applyAlignment="1">
      <alignment horizontal="center" vertical="center" wrapText="1"/>
      <protection/>
    </xf>
    <xf numFmtId="38" fontId="6" fillId="0" borderId="2" xfId="0" applyFont="1" applyBorder="1" applyAlignment="1">
      <alignment vertical="center" wrapText="1"/>
    </xf>
    <xf numFmtId="185" fontId="0" fillId="0" borderId="0" xfId="0" applyNumberFormat="1" applyFont="1" applyBorder="1" applyAlignment="1" quotePrefix="1">
      <alignment horizontal="right" vertical="center" wrapText="1"/>
    </xf>
    <xf numFmtId="185" fontId="0" fillId="0" borderId="0" xfId="0" applyNumberFormat="1" applyFont="1" applyBorder="1" applyAlignment="1">
      <alignment horizontal="right" vertical="center" wrapText="1"/>
    </xf>
    <xf numFmtId="38" fontId="0" fillId="0" borderId="0" xfId="0" applyFont="1" applyBorder="1" applyAlignment="1" quotePrefix="1">
      <alignment horizontal="right" vertical="center" wrapText="1"/>
    </xf>
    <xf numFmtId="38" fontId="0" fillId="0" borderId="0" xfId="0" applyFont="1" applyAlignment="1">
      <alignment vertical="center" wrapText="1"/>
    </xf>
    <xf numFmtId="38" fontId="0" fillId="0" borderId="0" xfId="0" applyFont="1" applyBorder="1" applyAlignment="1">
      <alignment horizontal="center" vertical="center" wrapText="1"/>
    </xf>
    <xf numFmtId="38" fontId="0" fillId="0" borderId="2" xfId="0" applyFont="1" applyBorder="1" applyAlignment="1">
      <alignment horizontal="center" vertical="center" wrapText="1"/>
    </xf>
    <xf numFmtId="38" fontId="0" fillId="0" borderId="2" xfId="0" applyFont="1" applyBorder="1" applyAlignment="1">
      <alignment horizontal="center" vertical="center"/>
    </xf>
    <xf numFmtId="38" fontId="0" fillId="0" borderId="0" xfId="0" applyFont="1" applyBorder="1" applyAlignment="1">
      <alignment horizontal="center" vertical="center"/>
    </xf>
    <xf numFmtId="38" fontId="6" fillId="0" borderId="0" xfId="0" applyFont="1" applyBorder="1" applyAlignment="1">
      <alignment horizontal="center" vertical="center" wrapText="1"/>
    </xf>
    <xf numFmtId="38" fontId="6" fillId="0" borderId="0" xfId="0" applyFont="1" applyBorder="1" applyAlignment="1">
      <alignment horizontal="center" vertical="center"/>
    </xf>
    <xf numFmtId="38" fontId="0" fillId="0" borderId="0" xfId="0" applyBorder="1" applyAlignment="1">
      <alignment horizontal="center" vertical="center" wrapText="1"/>
    </xf>
    <xf numFmtId="38" fontId="0" fillId="0" borderId="0" xfId="0" applyFont="1" applyBorder="1" applyAlignment="1">
      <alignment vertical="center"/>
    </xf>
    <xf numFmtId="38" fontId="7" fillId="0" borderId="6" xfId="0" applyFont="1" applyBorder="1" applyAlignment="1">
      <alignment horizontal="left" vertical="center"/>
    </xf>
    <xf numFmtId="38" fontId="7" fillId="0" borderId="6" xfId="0" applyFont="1" applyBorder="1" applyAlignment="1" quotePrefix="1">
      <alignment horizontal="left" vertical="center"/>
    </xf>
    <xf numFmtId="185" fontId="0" fillId="0" borderId="7" xfId="0" applyNumberFormat="1" applyFont="1" applyBorder="1" applyAlignment="1" quotePrefix="1">
      <alignment horizontal="right" vertical="center" wrapText="1"/>
    </xf>
    <xf numFmtId="38" fontId="7" fillId="0" borderId="0" xfId="0" applyFont="1" applyAlignment="1">
      <alignment vertical="center"/>
    </xf>
    <xf numFmtId="0" fontId="19" fillId="0" borderId="0" xfId="20" applyFont="1" applyAlignment="1">
      <alignment vertical="center"/>
      <protection/>
    </xf>
    <xf numFmtId="49" fontId="6" fillId="0" borderId="2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38" fontId="0" fillId="0" borderId="7" xfId="0" applyBorder="1" applyAlignment="1">
      <alignment horizontal="right" vertical="center"/>
    </xf>
    <xf numFmtId="38" fontId="11" fillId="0" borderId="0" xfId="0" applyFont="1" applyAlignment="1">
      <alignment horizontal="center" vertical="center" wrapText="1"/>
    </xf>
    <xf numFmtId="186" fontId="6" fillId="0" borderId="8" xfId="19" applyNumberFormat="1" applyFont="1" applyBorder="1" applyAlignment="1" quotePrefix="1">
      <alignment horizontal="center" vertical="center" wrapText="1"/>
      <protection/>
    </xf>
    <xf numFmtId="186" fontId="0" fillId="0" borderId="9" xfId="19" applyNumberFormat="1" applyFont="1" applyBorder="1" applyAlignment="1" quotePrefix="1">
      <alignment horizontal="center" vertical="center" wrapText="1"/>
      <protection/>
    </xf>
    <xf numFmtId="186" fontId="6" fillId="0" borderId="10" xfId="19" applyNumberFormat="1" applyFont="1" applyBorder="1" applyAlignment="1">
      <alignment horizontal="center" vertical="center" wrapText="1"/>
      <protection/>
    </xf>
    <xf numFmtId="38" fontId="0" fillId="0" borderId="11" xfId="19" applyFont="1" applyBorder="1" applyAlignment="1">
      <alignment horizontal="center" vertical="center"/>
      <protection/>
    </xf>
    <xf numFmtId="38" fontId="6" fillId="0" borderId="8" xfId="0" applyFont="1" applyBorder="1" applyAlignment="1" quotePrefix="1">
      <alignment horizontal="center" vertical="center" wrapText="1"/>
    </xf>
    <xf numFmtId="38" fontId="0" fillId="0" borderId="9" xfId="0" applyFont="1" applyBorder="1" applyAlignment="1" quotePrefix="1">
      <alignment horizontal="center" vertical="center" wrapText="1"/>
    </xf>
    <xf numFmtId="186" fontId="6" fillId="0" borderId="12" xfId="19" applyNumberFormat="1" applyFont="1" applyBorder="1" applyAlignment="1">
      <alignment horizontal="center" vertical="center" wrapText="1"/>
      <protection/>
    </xf>
    <xf numFmtId="186" fontId="0" fillId="0" borderId="12" xfId="19" applyNumberFormat="1" applyFont="1" applyBorder="1" applyAlignment="1">
      <alignment horizontal="center" vertical="center" wrapText="1"/>
      <protection/>
    </xf>
    <xf numFmtId="186" fontId="0" fillId="0" borderId="13" xfId="19" applyNumberFormat="1" applyFont="1" applyBorder="1" applyAlignment="1">
      <alignment horizontal="center" vertical="center" wrapText="1"/>
      <protection/>
    </xf>
    <xf numFmtId="186" fontId="6" fillId="0" borderId="14" xfId="19" applyNumberFormat="1" applyFont="1" applyBorder="1" applyAlignment="1">
      <alignment horizontal="center" vertical="center" wrapText="1"/>
      <protection/>
    </xf>
    <xf numFmtId="38" fontId="0" fillId="0" borderId="12" xfId="19" applyFont="1" applyBorder="1" applyAlignment="1">
      <alignment horizontal="center" vertical="center"/>
      <protection/>
    </xf>
    <xf numFmtId="186" fontId="6" fillId="0" borderId="14" xfId="19" applyNumberFormat="1" applyFont="1" applyBorder="1" applyAlignment="1">
      <alignment horizontal="center" vertical="center" wrapText="1"/>
      <protection/>
    </xf>
    <xf numFmtId="38" fontId="0" fillId="0" borderId="12" xfId="0" applyFont="1" applyBorder="1" applyAlignment="1">
      <alignment horizontal="center" vertical="center" wrapText="1"/>
    </xf>
    <xf numFmtId="38" fontId="0" fillId="0" borderId="13" xfId="0" applyFont="1" applyBorder="1" applyAlignment="1">
      <alignment horizontal="center" vertical="center" wrapText="1"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macro_t91-3" xfId="19"/>
    <cellStyle name="一般_Sheet1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pply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view="pageBreakPreview" zoomScaleSheetLayoutView="100" workbookViewId="0" topLeftCell="A1">
      <pane ySplit="9" topLeftCell="BM10" activePane="bottomLeft" state="frozen"/>
      <selection pane="topLeft" activeCell="A1" sqref="A1"/>
      <selection pane="bottomLeft" activeCell="Q24" sqref="Q24"/>
    </sheetView>
  </sheetViews>
  <sheetFormatPr defaultColWidth="9.33203125" defaultRowHeight="19.5" customHeight="1"/>
  <cols>
    <col min="1" max="1" width="42.83203125" style="2" customWidth="1"/>
    <col min="2" max="2" width="9.5" style="2" customWidth="1"/>
    <col min="3" max="3" width="8.66015625" style="2" customWidth="1"/>
    <col min="4" max="4" width="9" style="2" customWidth="1"/>
    <col min="5" max="5" width="13" style="2" customWidth="1"/>
    <col min="6" max="6" width="9.5" style="2" customWidth="1"/>
    <col min="7" max="7" width="7.33203125" style="2" customWidth="1"/>
    <col min="8" max="8" width="11" style="2" customWidth="1"/>
    <col min="9" max="9" width="9.5" style="2" customWidth="1"/>
    <col min="10" max="12" width="8.83203125" style="2" customWidth="1"/>
    <col min="13" max="13" width="10" style="2" customWidth="1"/>
    <col min="14" max="14" width="10.83203125" style="2" customWidth="1"/>
    <col min="15" max="15" width="11.33203125" style="2" customWidth="1"/>
    <col min="16" max="16" width="10.83203125" style="2" customWidth="1"/>
    <col min="17" max="17" width="9.33203125" style="2" customWidth="1"/>
    <col min="18" max="18" width="8.5" style="2" customWidth="1"/>
    <col min="19" max="16384" width="9.33203125" style="2" customWidth="1"/>
  </cols>
  <sheetData>
    <row r="1" spans="1:17" ht="18" customHeight="1">
      <c r="A1" s="11" t="s">
        <v>61</v>
      </c>
      <c r="Q1" s="3" t="s">
        <v>62</v>
      </c>
    </row>
    <row r="2" spans="1:18" s="7" customFormat="1" ht="38.25" customHeight="1">
      <c r="A2" s="40" t="s">
        <v>1</v>
      </c>
      <c r="B2" s="40"/>
      <c r="C2" s="40"/>
      <c r="D2" s="40"/>
      <c r="E2" s="40"/>
      <c r="F2" s="40"/>
      <c r="G2" s="40"/>
      <c r="H2" s="42" t="s">
        <v>45</v>
      </c>
      <c r="I2" s="42"/>
      <c r="J2" s="42"/>
      <c r="K2" s="42"/>
      <c r="L2" s="42"/>
      <c r="M2" s="42"/>
      <c r="N2" s="42"/>
      <c r="O2" s="42"/>
      <c r="P2" s="42"/>
      <c r="Q2" s="42"/>
      <c r="R2" s="6"/>
    </row>
    <row r="3" spans="1:18" ht="11.25" customHeight="1" thickBot="1">
      <c r="A3" s="37" t="s">
        <v>21</v>
      </c>
      <c r="P3" s="41" t="s">
        <v>20</v>
      </c>
      <c r="Q3" s="41"/>
      <c r="R3" s="3"/>
    </row>
    <row r="4" spans="1:18" ht="26.25" customHeight="1">
      <c r="A4" s="47" t="s">
        <v>2</v>
      </c>
      <c r="B4" s="45" t="s">
        <v>3</v>
      </c>
      <c r="C4" s="54" t="s">
        <v>25</v>
      </c>
      <c r="D4" s="55"/>
      <c r="E4" s="55"/>
      <c r="F4" s="55"/>
      <c r="G4" s="56"/>
      <c r="H4" s="43" t="s">
        <v>47</v>
      </c>
      <c r="I4" s="49" t="s">
        <v>4</v>
      </c>
      <c r="J4" s="50"/>
      <c r="K4" s="50"/>
      <c r="L4" s="51"/>
      <c r="M4" s="52" t="s">
        <v>53</v>
      </c>
      <c r="N4" s="53"/>
      <c r="O4" s="53"/>
      <c r="P4" s="53"/>
      <c r="Q4" s="53"/>
      <c r="R4" s="26"/>
    </row>
    <row r="5" spans="1:22" ht="52.5" customHeight="1">
      <c r="A5" s="48"/>
      <c r="B5" s="46"/>
      <c r="C5" s="15" t="s">
        <v>43</v>
      </c>
      <c r="D5" s="16" t="s">
        <v>22</v>
      </c>
      <c r="E5" s="17" t="s">
        <v>23</v>
      </c>
      <c r="F5" s="16" t="s">
        <v>24</v>
      </c>
      <c r="G5" s="15" t="s">
        <v>42</v>
      </c>
      <c r="H5" s="44"/>
      <c r="I5" s="18" t="s">
        <v>48</v>
      </c>
      <c r="J5" s="19" t="s">
        <v>5</v>
      </c>
      <c r="K5" s="19" t="s">
        <v>6</v>
      </c>
      <c r="L5" s="19" t="s">
        <v>7</v>
      </c>
      <c r="M5" s="20" t="s">
        <v>8</v>
      </c>
      <c r="N5" s="20" t="s">
        <v>9</v>
      </c>
      <c r="O5" s="20" t="s">
        <v>10</v>
      </c>
      <c r="P5" s="20" t="s">
        <v>11</v>
      </c>
      <c r="Q5" s="19" t="s">
        <v>12</v>
      </c>
      <c r="R5" s="26"/>
      <c r="T5" s="29"/>
      <c r="U5" s="30"/>
      <c r="V5" s="31"/>
    </row>
    <row r="6" spans="1:21" ht="18" customHeight="1" hidden="1">
      <c r="A6" s="5" t="s">
        <v>13</v>
      </c>
      <c r="B6" s="12">
        <f>SUM(C6,H6,I6)</f>
        <v>5723</v>
      </c>
      <c r="C6" s="12">
        <f>SUM(D6:G6)</f>
        <v>1841</v>
      </c>
      <c r="D6" s="12">
        <v>8</v>
      </c>
      <c r="E6" s="12">
        <v>1103</v>
      </c>
      <c r="F6" s="12">
        <v>697</v>
      </c>
      <c r="G6" s="12">
        <v>33</v>
      </c>
      <c r="H6" s="12">
        <v>2636</v>
      </c>
      <c r="I6" s="12">
        <f>SUM(J6:L6)</f>
        <v>1246</v>
      </c>
      <c r="J6" s="13">
        <v>0</v>
      </c>
      <c r="K6" s="12">
        <v>115</v>
      </c>
      <c r="L6" s="12">
        <v>1131</v>
      </c>
      <c r="M6" s="12">
        <f aca="true" t="shared" si="0" ref="M6:M12">SUM(N6:Q6)</f>
        <v>0</v>
      </c>
      <c r="N6" s="13">
        <v>0</v>
      </c>
      <c r="O6" s="13">
        <v>0</v>
      </c>
      <c r="P6" s="13">
        <v>0</v>
      </c>
      <c r="Q6" s="13">
        <v>0</v>
      </c>
      <c r="R6" s="8"/>
      <c r="T6" s="32"/>
      <c r="U6" s="33"/>
    </row>
    <row r="7" spans="1:21" ht="18" customHeight="1" hidden="1">
      <c r="A7" s="5" t="s">
        <v>14</v>
      </c>
      <c r="B7" s="12">
        <f>SUM(C7,H7,I7)</f>
        <v>5646</v>
      </c>
      <c r="C7" s="12">
        <f>SUM(D7:G7)</f>
        <v>2001</v>
      </c>
      <c r="D7" s="12">
        <v>8</v>
      </c>
      <c r="E7" s="12">
        <v>984</v>
      </c>
      <c r="F7" s="12">
        <v>846</v>
      </c>
      <c r="G7" s="12">
        <v>163</v>
      </c>
      <c r="H7" s="12">
        <v>2396</v>
      </c>
      <c r="I7" s="12">
        <f>SUM(J7:L7)</f>
        <v>1249</v>
      </c>
      <c r="J7" s="13">
        <v>0</v>
      </c>
      <c r="K7" s="12">
        <v>115</v>
      </c>
      <c r="L7" s="12">
        <v>1134</v>
      </c>
      <c r="M7" s="12">
        <f t="shared" si="0"/>
        <v>0</v>
      </c>
      <c r="N7" s="13">
        <v>0</v>
      </c>
      <c r="O7" s="13">
        <v>0</v>
      </c>
      <c r="P7" s="13">
        <v>0</v>
      </c>
      <c r="Q7" s="13">
        <v>0</v>
      </c>
      <c r="R7" s="8"/>
      <c r="T7" s="32"/>
      <c r="U7" s="33"/>
    </row>
    <row r="8" spans="1:21" ht="18" customHeight="1" hidden="1">
      <c r="A8" s="5" t="s">
        <v>15</v>
      </c>
      <c r="B8" s="12">
        <f>SUM(C8,H8,I8)</f>
        <v>5868</v>
      </c>
      <c r="C8" s="12">
        <f>SUM(D8:G8)</f>
        <v>1997</v>
      </c>
      <c r="D8" s="12">
        <v>9</v>
      </c>
      <c r="E8" s="12">
        <v>1021</v>
      </c>
      <c r="F8" s="12">
        <v>808</v>
      </c>
      <c r="G8" s="12">
        <v>159</v>
      </c>
      <c r="H8" s="12">
        <v>2633</v>
      </c>
      <c r="I8" s="12">
        <f>SUM(J8:L8)</f>
        <v>1238</v>
      </c>
      <c r="J8" s="13">
        <v>0</v>
      </c>
      <c r="K8" s="12">
        <v>391</v>
      </c>
      <c r="L8" s="12">
        <v>847</v>
      </c>
      <c r="M8" s="12">
        <f t="shared" si="0"/>
        <v>0</v>
      </c>
      <c r="N8" s="13">
        <v>0</v>
      </c>
      <c r="O8" s="13">
        <v>0</v>
      </c>
      <c r="P8" s="13">
        <v>0</v>
      </c>
      <c r="Q8" s="13">
        <v>0</v>
      </c>
      <c r="R8" s="8"/>
      <c r="T8" s="32"/>
      <c r="U8" s="33"/>
    </row>
    <row r="9" spans="1:21" ht="18" customHeight="1" hidden="1">
      <c r="A9" s="5" t="s">
        <v>16</v>
      </c>
      <c r="B9" s="12">
        <f>SUM(C9,H9,I9)</f>
        <v>5747</v>
      </c>
      <c r="C9" s="12">
        <f>SUM(D9:G9)</f>
        <v>1997</v>
      </c>
      <c r="D9" s="12">
        <v>16</v>
      </c>
      <c r="E9" s="12">
        <v>726</v>
      </c>
      <c r="F9" s="12">
        <v>1090</v>
      </c>
      <c r="G9" s="12">
        <v>165</v>
      </c>
      <c r="H9" s="12">
        <v>2499</v>
      </c>
      <c r="I9" s="12">
        <f>SUM(J9:L9)</f>
        <v>1251</v>
      </c>
      <c r="J9" s="13">
        <v>1</v>
      </c>
      <c r="K9" s="12">
        <v>392</v>
      </c>
      <c r="L9" s="12">
        <v>858</v>
      </c>
      <c r="M9" s="12">
        <f t="shared" si="0"/>
        <v>0</v>
      </c>
      <c r="N9" s="13">
        <v>0</v>
      </c>
      <c r="O9" s="13">
        <v>0</v>
      </c>
      <c r="P9" s="13">
        <v>0</v>
      </c>
      <c r="Q9" s="13">
        <v>0</v>
      </c>
      <c r="R9" s="8"/>
      <c r="T9" s="32"/>
      <c r="U9" s="33"/>
    </row>
    <row r="10" spans="1:21" ht="18" customHeight="1" hidden="1">
      <c r="A10" s="5" t="s">
        <v>17</v>
      </c>
      <c r="B10" s="12">
        <f>SUM(C10,H10,I10)</f>
        <v>5571</v>
      </c>
      <c r="C10" s="12">
        <f>SUM(D10:G10)</f>
        <v>1995</v>
      </c>
      <c r="D10" s="12">
        <v>17</v>
      </c>
      <c r="E10" s="12">
        <v>828</v>
      </c>
      <c r="F10" s="12">
        <v>1059</v>
      </c>
      <c r="G10" s="12">
        <v>91</v>
      </c>
      <c r="H10" s="12">
        <v>2324</v>
      </c>
      <c r="I10" s="12">
        <f>SUM(J10:L10)</f>
        <v>1252</v>
      </c>
      <c r="J10" s="13">
        <v>1</v>
      </c>
      <c r="K10" s="12">
        <v>405</v>
      </c>
      <c r="L10" s="12">
        <v>846</v>
      </c>
      <c r="M10" s="12">
        <f t="shared" si="0"/>
        <v>0</v>
      </c>
      <c r="N10" s="13">
        <v>0</v>
      </c>
      <c r="O10" s="13">
        <v>0</v>
      </c>
      <c r="P10" s="13">
        <v>0</v>
      </c>
      <c r="Q10" s="13">
        <v>0</v>
      </c>
      <c r="R10" s="8"/>
      <c r="T10" s="32"/>
      <c r="U10" s="33"/>
    </row>
    <row r="11" spans="1:21" ht="17.25" customHeight="1" hidden="1">
      <c r="A11" s="5" t="s">
        <v>18</v>
      </c>
      <c r="B11" s="12">
        <v>5930</v>
      </c>
      <c r="C11" s="12">
        <v>2055</v>
      </c>
      <c r="D11" s="12">
        <v>42</v>
      </c>
      <c r="E11" s="12">
        <v>843</v>
      </c>
      <c r="F11" s="12">
        <v>1047</v>
      </c>
      <c r="G11" s="12">
        <v>123</v>
      </c>
      <c r="H11" s="12">
        <v>2619</v>
      </c>
      <c r="I11" s="12">
        <v>1256</v>
      </c>
      <c r="J11" s="13">
        <v>1</v>
      </c>
      <c r="K11" s="12">
        <v>428</v>
      </c>
      <c r="L11" s="12">
        <v>827</v>
      </c>
      <c r="M11" s="12">
        <f t="shared" si="0"/>
        <v>0</v>
      </c>
      <c r="N11" s="13">
        <v>0</v>
      </c>
      <c r="O11" s="13">
        <v>0</v>
      </c>
      <c r="P11" s="13">
        <v>0</v>
      </c>
      <c r="Q11" s="13">
        <v>0</v>
      </c>
      <c r="R11" s="8"/>
      <c r="T11" s="32"/>
      <c r="U11" s="33"/>
    </row>
    <row r="12" spans="1:21" ht="17.25" customHeight="1" hidden="1">
      <c r="A12" s="5" t="s">
        <v>19</v>
      </c>
      <c r="B12" s="12">
        <v>6214</v>
      </c>
      <c r="C12" s="12">
        <v>2189</v>
      </c>
      <c r="D12" s="12">
        <v>41</v>
      </c>
      <c r="E12" s="12">
        <v>899</v>
      </c>
      <c r="F12" s="12">
        <v>1138</v>
      </c>
      <c r="G12" s="12">
        <v>111</v>
      </c>
      <c r="H12" s="12">
        <v>2711</v>
      </c>
      <c r="I12" s="12">
        <v>1314</v>
      </c>
      <c r="J12" s="13">
        <v>1</v>
      </c>
      <c r="K12" s="12">
        <v>506</v>
      </c>
      <c r="L12" s="12">
        <v>807</v>
      </c>
      <c r="M12" s="12">
        <f t="shared" si="0"/>
        <v>0</v>
      </c>
      <c r="N12" s="13">
        <v>0</v>
      </c>
      <c r="O12" s="13">
        <v>0</v>
      </c>
      <c r="P12" s="13">
        <v>0</v>
      </c>
      <c r="Q12" s="13">
        <v>0</v>
      </c>
      <c r="R12" s="8"/>
      <c r="T12" s="32"/>
      <c r="U12" s="33"/>
    </row>
    <row r="13" spans="1:21" ht="17.25" customHeight="1">
      <c r="A13" s="5" t="s">
        <v>52</v>
      </c>
      <c r="B13" s="12">
        <v>6552</v>
      </c>
      <c r="C13" s="12">
        <v>1955</v>
      </c>
      <c r="D13" s="12">
        <v>45</v>
      </c>
      <c r="E13" s="12">
        <v>851</v>
      </c>
      <c r="F13" s="12">
        <v>989</v>
      </c>
      <c r="G13" s="12">
        <v>70</v>
      </c>
      <c r="H13" s="12">
        <v>2972</v>
      </c>
      <c r="I13" s="12">
        <v>1383</v>
      </c>
      <c r="J13" s="13">
        <v>1</v>
      </c>
      <c r="K13" s="12">
        <v>743</v>
      </c>
      <c r="L13" s="12">
        <v>639</v>
      </c>
      <c r="M13" s="12">
        <v>242</v>
      </c>
      <c r="N13" s="13">
        <v>0</v>
      </c>
      <c r="O13" s="13">
        <v>8</v>
      </c>
      <c r="P13" s="13">
        <v>98</v>
      </c>
      <c r="Q13" s="13">
        <v>136</v>
      </c>
      <c r="R13" s="8"/>
      <c r="T13" s="32"/>
      <c r="U13" s="33"/>
    </row>
    <row r="14" spans="1:21" ht="17.25" customHeight="1">
      <c r="A14" s="1" t="s">
        <v>51</v>
      </c>
      <c r="B14" s="12">
        <v>6449</v>
      </c>
      <c r="C14" s="12">
        <v>1887</v>
      </c>
      <c r="D14" s="12">
        <v>45</v>
      </c>
      <c r="E14" s="12">
        <v>840</v>
      </c>
      <c r="F14" s="12">
        <v>955</v>
      </c>
      <c r="G14" s="12">
        <v>47</v>
      </c>
      <c r="H14" s="12">
        <v>2979</v>
      </c>
      <c r="I14" s="12">
        <v>1344</v>
      </c>
      <c r="J14" s="13">
        <v>2</v>
      </c>
      <c r="K14" s="12">
        <v>802</v>
      </c>
      <c r="L14" s="12">
        <v>540</v>
      </c>
      <c r="M14" s="12">
        <v>239</v>
      </c>
      <c r="N14" s="13">
        <v>0</v>
      </c>
      <c r="O14" s="13">
        <v>7</v>
      </c>
      <c r="P14" s="13">
        <v>101</v>
      </c>
      <c r="Q14" s="13">
        <v>131</v>
      </c>
      <c r="S14" s="8"/>
      <c r="U14" s="32"/>
    </row>
    <row r="15" spans="1:21" ht="18" customHeight="1">
      <c r="A15" s="1" t="s">
        <v>50</v>
      </c>
      <c r="B15" s="12">
        <v>6388</v>
      </c>
      <c r="C15" s="12">
        <v>1892</v>
      </c>
      <c r="D15" s="12">
        <v>47</v>
      </c>
      <c r="E15" s="12">
        <v>838</v>
      </c>
      <c r="F15" s="12">
        <v>970</v>
      </c>
      <c r="G15" s="12">
        <v>37</v>
      </c>
      <c r="H15" s="12">
        <v>2913</v>
      </c>
      <c r="I15" s="12">
        <v>1332</v>
      </c>
      <c r="J15" s="13">
        <v>2</v>
      </c>
      <c r="K15" s="12">
        <v>830</v>
      </c>
      <c r="L15" s="12">
        <v>500</v>
      </c>
      <c r="M15" s="12">
        <v>251</v>
      </c>
      <c r="N15" s="13">
        <v>0</v>
      </c>
      <c r="O15" s="13">
        <v>7</v>
      </c>
      <c r="P15" s="13">
        <v>111</v>
      </c>
      <c r="Q15" s="13">
        <v>133</v>
      </c>
      <c r="S15" s="8"/>
      <c r="U15" s="32"/>
    </row>
    <row r="16" spans="1:21" ht="18" customHeight="1">
      <c r="A16" s="1" t="s">
        <v>49</v>
      </c>
      <c r="B16" s="12">
        <v>6364</v>
      </c>
      <c r="C16" s="12">
        <v>1892</v>
      </c>
      <c r="D16" s="12">
        <v>47</v>
      </c>
      <c r="E16" s="12">
        <v>853</v>
      </c>
      <c r="F16" s="12">
        <v>956</v>
      </c>
      <c r="G16" s="12">
        <v>36</v>
      </c>
      <c r="H16" s="12">
        <v>2875</v>
      </c>
      <c r="I16" s="12">
        <v>1335</v>
      </c>
      <c r="J16" s="13">
        <v>2</v>
      </c>
      <c r="K16" s="12">
        <v>891</v>
      </c>
      <c r="L16" s="12">
        <v>442</v>
      </c>
      <c r="M16" s="12">
        <v>262</v>
      </c>
      <c r="N16" s="13">
        <v>0</v>
      </c>
      <c r="O16" s="13">
        <v>11</v>
      </c>
      <c r="P16" s="13">
        <v>125</v>
      </c>
      <c r="Q16" s="13">
        <v>126</v>
      </c>
      <c r="S16" s="8"/>
      <c r="U16" s="32"/>
    </row>
    <row r="17" spans="1:21" ht="18" customHeight="1">
      <c r="A17" s="1" t="s">
        <v>54</v>
      </c>
      <c r="B17" s="12">
        <v>6306</v>
      </c>
      <c r="C17" s="12">
        <v>1895</v>
      </c>
      <c r="D17" s="12">
        <v>50</v>
      </c>
      <c r="E17" s="12">
        <v>895</v>
      </c>
      <c r="F17" s="12">
        <v>926</v>
      </c>
      <c r="G17" s="12">
        <v>24</v>
      </c>
      <c r="H17" s="12">
        <v>2829</v>
      </c>
      <c r="I17" s="12">
        <v>1313</v>
      </c>
      <c r="J17" s="13">
        <v>2</v>
      </c>
      <c r="K17" s="12">
        <v>884</v>
      </c>
      <c r="L17" s="12">
        <v>427</v>
      </c>
      <c r="M17" s="12">
        <v>269</v>
      </c>
      <c r="N17" s="13">
        <v>0</v>
      </c>
      <c r="O17" s="13">
        <v>14</v>
      </c>
      <c r="P17" s="13">
        <v>127</v>
      </c>
      <c r="Q17" s="13">
        <v>128</v>
      </c>
      <c r="S17" s="8"/>
      <c r="U17" s="32"/>
    </row>
    <row r="18" spans="1:21" ht="18" customHeight="1">
      <c r="A18" s="1" t="s">
        <v>55</v>
      </c>
      <c r="B18" s="12">
        <v>6280</v>
      </c>
      <c r="C18" s="12">
        <v>1905</v>
      </c>
      <c r="D18" s="12">
        <v>47</v>
      </c>
      <c r="E18" s="12">
        <v>892</v>
      </c>
      <c r="F18" s="12">
        <v>942</v>
      </c>
      <c r="G18" s="12">
        <v>24</v>
      </c>
      <c r="H18" s="12">
        <v>2800</v>
      </c>
      <c r="I18" s="12">
        <v>1307</v>
      </c>
      <c r="J18" s="13">
        <v>2</v>
      </c>
      <c r="K18" s="12">
        <v>869</v>
      </c>
      <c r="L18" s="12">
        <v>436</v>
      </c>
      <c r="M18" s="12">
        <v>268</v>
      </c>
      <c r="N18" s="13">
        <v>0</v>
      </c>
      <c r="O18" s="13">
        <v>13</v>
      </c>
      <c r="P18" s="13">
        <v>128</v>
      </c>
      <c r="Q18" s="13">
        <v>127</v>
      </c>
      <c r="S18" s="8"/>
      <c r="U18" s="32"/>
    </row>
    <row r="19" spans="1:21" ht="18" customHeight="1">
      <c r="A19" s="1" t="s">
        <v>57</v>
      </c>
      <c r="B19" s="12">
        <v>6271</v>
      </c>
      <c r="C19" s="12">
        <v>1874</v>
      </c>
      <c r="D19" s="12">
        <v>46</v>
      </c>
      <c r="E19" s="12">
        <v>932</v>
      </c>
      <c r="F19" s="12">
        <v>873</v>
      </c>
      <c r="G19" s="12">
        <v>23</v>
      </c>
      <c r="H19" s="12">
        <v>2727</v>
      </c>
      <c r="I19" s="12">
        <v>1407</v>
      </c>
      <c r="J19" s="13">
        <v>2</v>
      </c>
      <c r="K19" s="12">
        <v>874</v>
      </c>
      <c r="L19" s="12">
        <v>531</v>
      </c>
      <c r="M19" s="12">
        <v>263</v>
      </c>
      <c r="N19" s="13">
        <v>0</v>
      </c>
      <c r="O19" s="13">
        <v>13</v>
      </c>
      <c r="P19" s="13">
        <v>131</v>
      </c>
      <c r="Q19" s="13">
        <v>119</v>
      </c>
      <c r="S19" s="8"/>
      <c r="U19" s="32"/>
    </row>
    <row r="20" spans="1:21" ht="18" customHeight="1">
      <c r="A20" s="1" t="s">
        <v>58</v>
      </c>
      <c r="B20" s="12">
        <v>6223</v>
      </c>
      <c r="C20" s="12">
        <v>1863</v>
      </c>
      <c r="D20" s="12">
        <v>41</v>
      </c>
      <c r="E20" s="12">
        <v>942</v>
      </c>
      <c r="F20" s="12">
        <v>857</v>
      </c>
      <c r="G20" s="12">
        <v>23</v>
      </c>
      <c r="H20" s="12">
        <v>2653</v>
      </c>
      <c r="I20" s="12">
        <v>1430</v>
      </c>
      <c r="J20" s="13">
        <v>2</v>
      </c>
      <c r="K20" s="12">
        <v>890</v>
      </c>
      <c r="L20" s="12">
        <v>538</v>
      </c>
      <c r="M20" s="12">
        <v>277</v>
      </c>
      <c r="N20" s="13">
        <v>1</v>
      </c>
      <c r="O20" s="13">
        <v>14</v>
      </c>
      <c r="P20" s="13">
        <v>140</v>
      </c>
      <c r="Q20" s="13">
        <v>122</v>
      </c>
      <c r="S20" s="8"/>
      <c r="U20" s="32"/>
    </row>
    <row r="21" spans="1:21" ht="18" customHeight="1">
      <c r="A21" s="1" t="s">
        <v>59</v>
      </c>
      <c r="B21" s="12">
        <v>6203</v>
      </c>
      <c r="C21" s="12">
        <v>1885</v>
      </c>
      <c r="D21" s="12">
        <v>53</v>
      </c>
      <c r="E21" s="12">
        <v>937</v>
      </c>
      <c r="F21" s="12">
        <v>873</v>
      </c>
      <c r="G21" s="12">
        <v>22</v>
      </c>
      <c r="H21" s="12">
        <v>2628</v>
      </c>
      <c r="I21" s="12">
        <v>1412</v>
      </c>
      <c r="J21" s="13">
        <v>2</v>
      </c>
      <c r="K21" s="12">
        <v>857</v>
      </c>
      <c r="L21" s="12">
        <v>553</v>
      </c>
      <c r="M21" s="12">
        <v>278</v>
      </c>
      <c r="N21" s="13">
        <v>1</v>
      </c>
      <c r="O21" s="13">
        <v>13</v>
      </c>
      <c r="P21" s="13">
        <v>139</v>
      </c>
      <c r="Q21" s="13">
        <v>125</v>
      </c>
      <c r="S21" s="8"/>
      <c r="U21" s="32"/>
    </row>
    <row r="22" spans="1:21" ht="18" customHeight="1">
      <c r="A22" s="1" t="s">
        <v>60</v>
      </c>
      <c r="B22" s="13">
        <v>6102</v>
      </c>
      <c r="C22" s="13">
        <v>1906</v>
      </c>
      <c r="D22" s="13">
        <v>50</v>
      </c>
      <c r="E22" s="13">
        <v>948</v>
      </c>
      <c r="F22" s="13">
        <v>885</v>
      </c>
      <c r="G22" s="13">
        <v>23</v>
      </c>
      <c r="H22" s="13">
        <v>2530</v>
      </c>
      <c r="I22" s="13">
        <v>1383</v>
      </c>
      <c r="J22" s="13">
        <v>2</v>
      </c>
      <c r="K22" s="13">
        <v>858</v>
      </c>
      <c r="L22" s="13">
        <v>523</v>
      </c>
      <c r="M22" s="13">
        <v>283</v>
      </c>
      <c r="N22" s="13">
        <v>0</v>
      </c>
      <c r="O22" s="13">
        <v>13</v>
      </c>
      <c r="P22" s="13">
        <v>150</v>
      </c>
      <c r="Q22" s="13">
        <v>120</v>
      </c>
      <c r="R22" s="9"/>
      <c r="T22" s="32"/>
      <c r="U22" s="33"/>
    </row>
    <row r="23" spans="1:21" ht="5.25" customHeight="1">
      <c r="A23" s="27"/>
      <c r="B23" s="12"/>
      <c r="C23" s="12"/>
      <c r="D23" s="12"/>
      <c r="E23" s="12"/>
      <c r="F23" s="12"/>
      <c r="G23" s="12"/>
      <c r="H23" s="12"/>
      <c r="I23" s="12"/>
      <c r="J23" s="13"/>
      <c r="K23" s="12"/>
      <c r="L23" s="12"/>
      <c r="M23" s="12"/>
      <c r="N23" s="13"/>
      <c r="O23" s="13"/>
      <c r="P23" s="13"/>
      <c r="Q23" s="13"/>
      <c r="R23" s="8"/>
      <c r="T23" s="32"/>
      <c r="U23" s="33"/>
    </row>
    <row r="24" spans="1:21" ht="18" customHeight="1">
      <c r="A24" s="1" t="s">
        <v>63</v>
      </c>
      <c r="B24" s="13">
        <f>IF(SUM(C24,H24,I24,M24)=SUM(B26:B43),SUM(B26:B43),"error")</f>
        <v>6086</v>
      </c>
      <c r="C24" s="13">
        <f>IF(SUM(C26:C43)=SUM(D24:G24),SUM(D24:G24),"error")</f>
        <v>1921</v>
      </c>
      <c r="D24" s="13">
        <f>SUM(D26:D43)</f>
        <v>48</v>
      </c>
      <c r="E24" s="13">
        <f>SUM(E26:E43)</f>
        <v>1009</v>
      </c>
      <c r="F24" s="13">
        <f>SUM(F26:F43)</f>
        <v>846</v>
      </c>
      <c r="G24" s="13">
        <f>SUM(G26:G43)</f>
        <v>18</v>
      </c>
      <c r="H24" s="13">
        <f>SUM(H26:H43)</f>
        <v>2538</v>
      </c>
      <c r="I24" s="13">
        <f>IF(SUM(I26:I43)=SUM(J24:L24),SUM(I26:I43),"error")</f>
        <v>1342</v>
      </c>
      <c r="J24" s="13">
        <f>SUM(J26:J43)</f>
        <v>2</v>
      </c>
      <c r="K24" s="13">
        <f>SUM(K26:K43)</f>
        <v>851</v>
      </c>
      <c r="L24" s="13">
        <f>SUM(L26:L43)</f>
        <v>489</v>
      </c>
      <c r="M24" s="13">
        <f>IF(SUM(M26:M43)=SUM(N24:Q24),SUM(M26:M43),"error")</f>
        <v>285</v>
      </c>
      <c r="N24" s="13">
        <f>SUM(N26:N43)</f>
        <v>0</v>
      </c>
      <c r="O24" s="13">
        <f>SUM(O26:O43)</f>
        <v>15</v>
      </c>
      <c r="P24" s="13">
        <f>SUM(P26:P43)</f>
        <v>151</v>
      </c>
      <c r="Q24" s="13">
        <f>SUM(Q26:Q43)</f>
        <v>119</v>
      </c>
      <c r="R24" s="9"/>
      <c r="T24" s="32"/>
      <c r="U24" s="33"/>
    </row>
    <row r="25" spans="1:18" ht="5.25" customHeight="1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R25" s="4"/>
    </row>
    <row r="26" spans="1:18" ht="17.25" customHeight="1">
      <c r="A26" s="14" t="s">
        <v>26</v>
      </c>
      <c r="B26" s="13">
        <f aca="true" t="shared" si="1" ref="B26:B43">SUM(C26,H26,I26,M26)</f>
        <v>20</v>
      </c>
      <c r="C26" s="13">
        <f>SUM(D26:G26)</f>
        <v>20</v>
      </c>
      <c r="D26" s="13">
        <v>6</v>
      </c>
      <c r="E26" s="13">
        <v>4</v>
      </c>
      <c r="F26" s="13">
        <v>10</v>
      </c>
      <c r="G26" s="13">
        <v>0</v>
      </c>
      <c r="H26" s="13">
        <v>0</v>
      </c>
      <c r="I26" s="13">
        <f aca="true" t="shared" si="2" ref="I26:I42">SUM(J26:L26)</f>
        <v>0</v>
      </c>
      <c r="J26" s="13">
        <v>0</v>
      </c>
      <c r="K26" s="13">
        <v>0</v>
      </c>
      <c r="L26" s="13">
        <v>0</v>
      </c>
      <c r="M26" s="12">
        <f aca="true" t="shared" si="3" ref="M26:M42">SUM(N26:Q26)</f>
        <v>0</v>
      </c>
      <c r="N26" s="13">
        <v>0</v>
      </c>
      <c r="O26" s="13">
        <v>0</v>
      </c>
      <c r="P26" s="13">
        <v>0</v>
      </c>
      <c r="Q26" s="13">
        <v>0</v>
      </c>
      <c r="R26" s="9"/>
    </row>
    <row r="27" spans="1:18" ht="17.25" customHeight="1">
      <c r="A27" s="14" t="s">
        <v>27</v>
      </c>
      <c r="B27" s="13">
        <f t="shared" si="1"/>
        <v>442</v>
      </c>
      <c r="C27" s="13">
        <f aca="true" t="shared" si="4" ref="C27:C42">SUM(D27:G27)</f>
        <v>440</v>
      </c>
      <c r="D27" s="13">
        <v>25</v>
      </c>
      <c r="E27" s="13">
        <v>252</v>
      </c>
      <c r="F27" s="13">
        <v>163</v>
      </c>
      <c r="G27" s="13">
        <v>0</v>
      </c>
      <c r="H27" s="13">
        <v>0</v>
      </c>
      <c r="I27" s="13">
        <f t="shared" si="2"/>
        <v>0</v>
      </c>
      <c r="J27" s="13">
        <v>0</v>
      </c>
      <c r="K27" s="13">
        <v>0</v>
      </c>
      <c r="L27" s="13">
        <v>0</v>
      </c>
      <c r="M27" s="12">
        <f t="shared" si="3"/>
        <v>2</v>
      </c>
      <c r="N27" s="13">
        <v>0</v>
      </c>
      <c r="O27" s="13">
        <v>0</v>
      </c>
      <c r="P27" s="13">
        <v>2</v>
      </c>
      <c r="Q27" s="13">
        <v>0</v>
      </c>
      <c r="R27" s="9"/>
    </row>
    <row r="28" spans="1:18" ht="17.25" customHeight="1">
      <c r="A28" s="39" t="s">
        <v>56</v>
      </c>
      <c r="B28" s="13">
        <f t="shared" si="1"/>
        <v>83</v>
      </c>
      <c r="C28" s="13">
        <f t="shared" si="4"/>
        <v>83</v>
      </c>
      <c r="D28" s="13">
        <v>1</v>
      </c>
      <c r="E28" s="13">
        <v>43</v>
      </c>
      <c r="F28" s="13">
        <v>39</v>
      </c>
      <c r="G28" s="13">
        <v>0</v>
      </c>
      <c r="H28" s="13">
        <v>0</v>
      </c>
      <c r="I28" s="13">
        <f t="shared" si="2"/>
        <v>0</v>
      </c>
      <c r="J28" s="13">
        <v>0</v>
      </c>
      <c r="K28" s="13">
        <v>0</v>
      </c>
      <c r="L28" s="13">
        <v>0</v>
      </c>
      <c r="M28" s="12">
        <f t="shared" si="3"/>
        <v>0</v>
      </c>
      <c r="N28" s="13">
        <v>0</v>
      </c>
      <c r="O28" s="13">
        <v>0</v>
      </c>
      <c r="P28" s="13">
        <v>0</v>
      </c>
      <c r="Q28" s="13">
        <v>0</v>
      </c>
      <c r="R28" s="9"/>
    </row>
    <row r="29" spans="1:18" ht="17.25" customHeight="1">
      <c r="A29" s="14" t="s">
        <v>28</v>
      </c>
      <c r="B29" s="13">
        <f t="shared" si="1"/>
        <v>114</v>
      </c>
      <c r="C29" s="13">
        <f t="shared" si="4"/>
        <v>114</v>
      </c>
      <c r="D29" s="13">
        <v>0</v>
      </c>
      <c r="E29" s="13">
        <v>47</v>
      </c>
      <c r="F29" s="13">
        <v>67</v>
      </c>
      <c r="G29" s="13">
        <v>0</v>
      </c>
      <c r="H29" s="13">
        <v>0</v>
      </c>
      <c r="I29" s="13">
        <f t="shared" si="2"/>
        <v>0</v>
      </c>
      <c r="J29" s="13">
        <v>0</v>
      </c>
      <c r="K29" s="13">
        <v>0</v>
      </c>
      <c r="L29" s="13">
        <v>0</v>
      </c>
      <c r="M29" s="12">
        <f t="shared" si="3"/>
        <v>0</v>
      </c>
      <c r="N29" s="13">
        <v>0</v>
      </c>
      <c r="O29" s="13">
        <v>0</v>
      </c>
      <c r="P29" s="13">
        <v>0</v>
      </c>
      <c r="Q29" s="13">
        <v>0</v>
      </c>
      <c r="R29" s="9"/>
    </row>
    <row r="30" spans="1:18" ht="17.25" customHeight="1">
      <c r="A30" s="14" t="s">
        <v>29</v>
      </c>
      <c r="B30" s="13">
        <f t="shared" si="1"/>
        <v>1183</v>
      </c>
      <c r="C30" s="13">
        <f t="shared" si="4"/>
        <v>51</v>
      </c>
      <c r="D30" s="13">
        <v>0</v>
      </c>
      <c r="E30" s="13">
        <v>23</v>
      </c>
      <c r="F30" s="13">
        <v>24</v>
      </c>
      <c r="G30" s="13">
        <v>4</v>
      </c>
      <c r="H30" s="13">
        <v>0</v>
      </c>
      <c r="I30" s="13">
        <f t="shared" si="2"/>
        <v>1132</v>
      </c>
      <c r="J30" s="13">
        <v>1</v>
      </c>
      <c r="K30" s="13">
        <v>758</v>
      </c>
      <c r="L30" s="13">
        <v>373</v>
      </c>
      <c r="M30" s="12">
        <f t="shared" si="3"/>
        <v>0</v>
      </c>
      <c r="N30" s="13">
        <v>0</v>
      </c>
      <c r="O30" s="13">
        <v>0</v>
      </c>
      <c r="P30" s="13">
        <v>0</v>
      </c>
      <c r="Q30" s="13">
        <v>0</v>
      </c>
      <c r="R30" s="9"/>
    </row>
    <row r="31" spans="1:18" ht="17.25" customHeight="1">
      <c r="A31" s="14" t="s">
        <v>30</v>
      </c>
      <c r="B31" s="13">
        <f t="shared" si="1"/>
        <v>225</v>
      </c>
      <c r="C31" s="13">
        <f t="shared" si="4"/>
        <v>15</v>
      </c>
      <c r="D31" s="13">
        <v>0</v>
      </c>
      <c r="E31" s="13">
        <v>10</v>
      </c>
      <c r="F31" s="13">
        <v>5</v>
      </c>
      <c r="G31" s="13">
        <v>0</v>
      </c>
      <c r="H31" s="13">
        <v>0</v>
      </c>
      <c r="I31" s="13">
        <f t="shared" si="2"/>
        <v>210</v>
      </c>
      <c r="J31" s="13">
        <v>1</v>
      </c>
      <c r="K31" s="13">
        <v>93</v>
      </c>
      <c r="L31" s="13">
        <v>116</v>
      </c>
      <c r="M31" s="12">
        <f t="shared" si="3"/>
        <v>0</v>
      </c>
      <c r="N31" s="13">
        <v>0</v>
      </c>
      <c r="O31" s="13">
        <v>0</v>
      </c>
      <c r="P31" s="13">
        <v>0</v>
      </c>
      <c r="Q31" s="13">
        <v>0</v>
      </c>
      <c r="R31" s="9"/>
    </row>
    <row r="32" spans="1:18" ht="17.25" customHeight="1">
      <c r="A32" s="14" t="s">
        <v>31</v>
      </c>
      <c r="B32" s="13">
        <f t="shared" si="1"/>
        <v>55</v>
      </c>
      <c r="C32" s="13">
        <f t="shared" si="4"/>
        <v>45</v>
      </c>
      <c r="D32" s="13">
        <v>1</v>
      </c>
      <c r="E32" s="13">
        <v>30</v>
      </c>
      <c r="F32" s="13">
        <v>14</v>
      </c>
      <c r="G32" s="13">
        <v>0</v>
      </c>
      <c r="H32" s="13">
        <v>0</v>
      </c>
      <c r="I32" s="13">
        <f t="shared" si="2"/>
        <v>0</v>
      </c>
      <c r="J32" s="13">
        <v>0</v>
      </c>
      <c r="K32" s="13">
        <v>0</v>
      </c>
      <c r="L32" s="13">
        <v>0</v>
      </c>
      <c r="M32" s="12">
        <f t="shared" si="3"/>
        <v>10</v>
      </c>
      <c r="N32" s="13">
        <v>0</v>
      </c>
      <c r="O32" s="13">
        <v>4</v>
      </c>
      <c r="P32" s="13">
        <v>4</v>
      </c>
      <c r="Q32" s="13">
        <v>2</v>
      </c>
      <c r="R32" s="9"/>
    </row>
    <row r="33" spans="1:18" ht="17.25" customHeight="1">
      <c r="A33" s="14" t="s">
        <v>32</v>
      </c>
      <c r="B33" s="13">
        <f t="shared" si="1"/>
        <v>31</v>
      </c>
      <c r="C33" s="13">
        <f t="shared" si="4"/>
        <v>31</v>
      </c>
      <c r="D33" s="13">
        <v>1</v>
      </c>
      <c r="E33" s="13">
        <v>19</v>
      </c>
      <c r="F33" s="13">
        <v>11</v>
      </c>
      <c r="G33" s="13">
        <v>0</v>
      </c>
      <c r="H33" s="13">
        <v>0</v>
      </c>
      <c r="I33" s="13">
        <f t="shared" si="2"/>
        <v>0</v>
      </c>
      <c r="J33" s="13">
        <v>0</v>
      </c>
      <c r="K33" s="13">
        <v>0</v>
      </c>
      <c r="L33" s="13">
        <v>0</v>
      </c>
      <c r="M33" s="12">
        <f t="shared" si="3"/>
        <v>0</v>
      </c>
      <c r="N33" s="13">
        <v>0</v>
      </c>
      <c r="O33" s="13">
        <v>0</v>
      </c>
      <c r="P33" s="13">
        <v>0</v>
      </c>
      <c r="Q33" s="13">
        <v>0</v>
      </c>
      <c r="R33" s="9"/>
    </row>
    <row r="34" spans="1:18" ht="17.25" customHeight="1">
      <c r="A34" s="14" t="s">
        <v>33</v>
      </c>
      <c r="B34" s="13">
        <f t="shared" si="1"/>
        <v>48</v>
      </c>
      <c r="C34" s="13">
        <f t="shared" si="4"/>
        <v>48</v>
      </c>
      <c r="D34" s="13">
        <v>1</v>
      </c>
      <c r="E34" s="13">
        <v>26</v>
      </c>
      <c r="F34" s="13">
        <v>21</v>
      </c>
      <c r="G34" s="13">
        <v>0</v>
      </c>
      <c r="H34" s="13">
        <v>0</v>
      </c>
      <c r="I34" s="13">
        <f t="shared" si="2"/>
        <v>0</v>
      </c>
      <c r="J34" s="13">
        <v>0</v>
      </c>
      <c r="K34" s="13">
        <v>0</v>
      </c>
      <c r="L34" s="13">
        <v>0</v>
      </c>
      <c r="M34" s="12">
        <f t="shared" si="3"/>
        <v>0</v>
      </c>
      <c r="N34" s="13">
        <v>0</v>
      </c>
      <c r="O34" s="13">
        <v>0</v>
      </c>
      <c r="P34" s="13">
        <v>0</v>
      </c>
      <c r="Q34" s="13">
        <v>0</v>
      </c>
      <c r="R34" s="9"/>
    </row>
    <row r="35" spans="1:18" ht="17.25" customHeight="1">
      <c r="A35" s="14" t="s">
        <v>34</v>
      </c>
      <c r="B35" s="13">
        <f t="shared" si="1"/>
        <v>26</v>
      </c>
      <c r="C35" s="13">
        <f t="shared" si="4"/>
        <v>26</v>
      </c>
      <c r="D35" s="13">
        <v>0</v>
      </c>
      <c r="E35" s="13">
        <v>23</v>
      </c>
      <c r="F35" s="13">
        <v>3</v>
      </c>
      <c r="G35" s="13">
        <v>0</v>
      </c>
      <c r="H35" s="13">
        <v>0</v>
      </c>
      <c r="I35" s="13">
        <f t="shared" si="2"/>
        <v>0</v>
      </c>
      <c r="J35" s="13">
        <v>0</v>
      </c>
      <c r="K35" s="13">
        <v>0</v>
      </c>
      <c r="L35" s="13">
        <v>0</v>
      </c>
      <c r="M35" s="12">
        <f t="shared" si="3"/>
        <v>0</v>
      </c>
      <c r="N35" s="13">
        <v>0</v>
      </c>
      <c r="O35" s="13">
        <v>0</v>
      </c>
      <c r="P35" s="13">
        <v>0</v>
      </c>
      <c r="Q35" s="13">
        <v>0</v>
      </c>
      <c r="R35" s="9"/>
    </row>
    <row r="36" spans="1:18" ht="17.25" customHeight="1">
      <c r="A36" s="14" t="s">
        <v>35</v>
      </c>
      <c r="B36" s="13">
        <f t="shared" si="1"/>
        <v>554</v>
      </c>
      <c r="C36" s="13">
        <f t="shared" si="4"/>
        <v>554</v>
      </c>
      <c r="D36" s="13">
        <v>13</v>
      </c>
      <c r="E36" s="13">
        <v>259</v>
      </c>
      <c r="F36" s="13">
        <v>282</v>
      </c>
      <c r="G36" s="13">
        <v>0</v>
      </c>
      <c r="H36" s="13">
        <v>0</v>
      </c>
      <c r="I36" s="13">
        <f t="shared" si="2"/>
        <v>0</v>
      </c>
      <c r="J36" s="13">
        <v>0</v>
      </c>
      <c r="K36" s="13">
        <v>0</v>
      </c>
      <c r="L36" s="13">
        <v>0</v>
      </c>
      <c r="M36" s="12">
        <f t="shared" si="3"/>
        <v>0</v>
      </c>
      <c r="N36" s="13">
        <v>0</v>
      </c>
      <c r="O36" s="13">
        <v>0</v>
      </c>
      <c r="P36" s="13">
        <v>0</v>
      </c>
      <c r="Q36" s="13">
        <v>0</v>
      </c>
      <c r="R36" s="9"/>
    </row>
    <row r="37" spans="1:18" ht="17.25" customHeight="1">
      <c r="A37" s="14" t="s">
        <v>36</v>
      </c>
      <c r="B37" s="13">
        <f t="shared" si="1"/>
        <v>107</v>
      </c>
      <c r="C37" s="13">
        <f t="shared" si="4"/>
        <v>98</v>
      </c>
      <c r="D37" s="13">
        <v>0</v>
      </c>
      <c r="E37" s="13">
        <v>25</v>
      </c>
      <c r="F37" s="13">
        <v>60</v>
      </c>
      <c r="G37" s="13">
        <v>13</v>
      </c>
      <c r="H37" s="13">
        <v>0</v>
      </c>
      <c r="I37" s="13">
        <f t="shared" si="2"/>
        <v>0</v>
      </c>
      <c r="J37" s="13">
        <v>0</v>
      </c>
      <c r="K37" s="13">
        <v>0</v>
      </c>
      <c r="L37" s="13">
        <v>0</v>
      </c>
      <c r="M37" s="12">
        <f t="shared" si="3"/>
        <v>9</v>
      </c>
      <c r="N37" s="13">
        <v>0</v>
      </c>
      <c r="O37" s="13">
        <v>0</v>
      </c>
      <c r="P37" s="13">
        <v>0</v>
      </c>
      <c r="Q37" s="13">
        <v>9</v>
      </c>
      <c r="R37" s="9"/>
    </row>
    <row r="38" spans="1:18" ht="17.25" customHeight="1">
      <c r="A38" s="14" t="s">
        <v>37</v>
      </c>
      <c r="B38" s="13">
        <f t="shared" si="1"/>
        <v>158</v>
      </c>
      <c r="C38" s="13">
        <f t="shared" si="4"/>
        <v>28</v>
      </c>
      <c r="D38" s="13">
        <v>0</v>
      </c>
      <c r="E38" s="13">
        <v>15</v>
      </c>
      <c r="F38" s="13">
        <v>13</v>
      </c>
      <c r="G38" s="13">
        <v>0</v>
      </c>
      <c r="H38" s="13">
        <v>0</v>
      </c>
      <c r="I38" s="13">
        <f t="shared" si="2"/>
        <v>0</v>
      </c>
      <c r="J38" s="13">
        <v>0</v>
      </c>
      <c r="K38" s="13">
        <v>0</v>
      </c>
      <c r="L38" s="13">
        <v>0</v>
      </c>
      <c r="M38" s="12">
        <f t="shared" si="3"/>
        <v>130</v>
      </c>
      <c r="N38" s="13">
        <v>0</v>
      </c>
      <c r="O38" s="13">
        <v>11</v>
      </c>
      <c r="P38" s="13">
        <v>35</v>
      </c>
      <c r="Q38" s="13">
        <v>84</v>
      </c>
      <c r="R38" s="9"/>
    </row>
    <row r="39" spans="1:18" ht="17.25" customHeight="1">
      <c r="A39" s="14" t="s">
        <v>38</v>
      </c>
      <c r="B39" s="13">
        <f t="shared" si="1"/>
        <v>101</v>
      </c>
      <c r="C39" s="13">
        <f t="shared" si="4"/>
        <v>101</v>
      </c>
      <c r="D39" s="13">
        <v>0</v>
      </c>
      <c r="E39" s="13">
        <v>55</v>
      </c>
      <c r="F39" s="13">
        <v>45</v>
      </c>
      <c r="G39" s="13">
        <v>1</v>
      </c>
      <c r="H39" s="13">
        <v>0</v>
      </c>
      <c r="I39" s="13">
        <f t="shared" si="2"/>
        <v>0</v>
      </c>
      <c r="J39" s="13">
        <v>0</v>
      </c>
      <c r="K39" s="13">
        <v>0</v>
      </c>
      <c r="L39" s="13">
        <v>0</v>
      </c>
      <c r="M39" s="12">
        <f t="shared" si="3"/>
        <v>0</v>
      </c>
      <c r="N39" s="13">
        <v>0</v>
      </c>
      <c r="O39" s="13">
        <v>0</v>
      </c>
      <c r="P39" s="13">
        <v>0</v>
      </c>
      <c r="Q39" s="13">
        <v>0</v>
      </c>
      <c r="R39" s="9"/>
    </row>
    <row r="40" spans="1:18" ht="17.25" customHeight="1">
      <c r="A40" s="14" t="s">
        <v>41</v>
      </c>
      <c r="B40" s="13">
        <f t="shared" si="1"/>
        <v>0</v>
      </c>
      <c r="C40" s="13">
        <f t="shared" si="4"/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f t="shared" si="2"/>
        <v>0</v>
      </c>
      <c r="J40" s="13">
        <v>0</v>
      </c>
      <c r="K40" s="13">
        <v>0</v>
      </c>
      <c r="L40" s="13">
        <v>0</v>
      </c>
      <c r="M40" s="12">
        <f t="shared" si="3"/>
        <v>0</v>
      </c>
      <c r="N40" s="13">
        <v>0</v>
      </c>
      <c r="O40" s="13">
        <v>0</v>
      </c>
      <c r="P40" s="13">
        <v>0</v>
      </c>
      <c r="Q40" s="13">
        <v>0</v>
      </c>
      <c r="R40" s="9"/>
    </row>
    <row r="41" spans="1:18" ht="16.5" customHeight="1">
      <c r="A41" s="14" t="s">
        <v>39</v>
      </c>
      <c r="B41" s="13">
        <f>SUM(C41,H41,I41,M41)</f>
        <v>1023</v>
      </c>
      <c r="C41" s="13">
        <f t="shared" si="4"/>
        <v>124</v>
      </c>
      <c r="D41" s="13">
        <v>0</v>
      </c>
      <c r="E41" s="13">
        <v>87</v>
      </c>
      <c r="F41" s="13">
        <v>37</v>
      </c>
      <c r="G41" s="13">
        <v>0</v>
      </c>
      <c r="H41" s="13">
        <v>870</v>
      </c>
      <c r="I41" s="13">
        <f t="shared" si="2"/>
        <v>0</v>
      </c>
      <c r="J41" s="13">
        <v>0</v>
      </c>
      <c r="K41" s="13">
        <v>0</v>
      </c>
      <c r="L41" s="13">
        <v>0</v>
      </c>
      <c r="M41" s="12">
        <f t="shared" si="3"/>
        <v>29</v>
      </c>
      <c r="N41" s="13">
        <v>0</v>
      </c>
      <c r="O41" s="13">
        <v>0</v>
      </c>
      <c r="P41" s="13">
        <v>25</v>
      </c>
      <c r="Q41" s="13">
        <v>4</v>
      </c>
      <c r="R41" s="9"/>
    </row>
    <row r="42" spans="1:18" ht="16.5" customHeight="1">
      <c r="A42" s="14" t="s">
        <v>40</v>
      </c>
      <c r="B42" s="13">
        <f t="shared" si="1"/>
        <v>1889</v>
      </c>
      <c r="C42" s="13">
        <f t="shared" si="4"/>
        <v>134</v>
      </c>
      <c r="D42" s="13">
        <v>0</v>
      </c>
      <c r="E42" s="13">
        <v>87</v>
      </c>
      <c r="F42" s="13">
        <v>47</v>
      </c>
      <c r="G42" s="13">
        <v>0</v>
      </c>
      <c r="H42" s="13">
        <v>1651</v>
      </c>
      <c r="I42" s="13">
        <f t="shared" si="2"/>
        <v>0</v>
      </c>
      <c r="J42" s="13">
        <v>0</v>
      </c>
      <c r="K42" s="13">
        <v>0</v>
      </c>
      <c r="L42" s="13">
        <v>0</v>
      </c>
      <c r="M42" s="12">
        <f t="shared" si="3"/>
        <v>104</v>
      </c>
      <c r="N42" s="13">
        <v>0</v>
      </c>
      <c r="O42" s="13">
        <v>0</v>
      </c>
      <c r="P42" s="13">
        <v>84</v>
      </c>
      <c r="Q42" s="13">
        <v>20</v>
      </c>
      <c r="R42" s="9"/>
    </row>
    <row r="43" spans="1:18" s="25" customFormat="1" ht="26.25" customHeight="1" thickBot="1">
      <c r="A43" s="21" t="s">
        <v>44</v>
      </c>
      <c r="B43" s="22">
        <f t="shared" si="1"/>
        <v>27</v>
      </c>
      <c r="C43" s="22">
        <f>SUM(D43:G43)</f>
        <v>9</v>
      </c>
      <c r="D43" s="22">
        <v>0</v>
      </c>
      <c r="E43" s="22">
        <v>4</v>
      </c>
      <c r="F43" s="22">
        <v>5</v>
      </c>
      <c r="G43" s="22">
        <v>0</v>
      </c>
      <c r="H43" s="36">
        <v>17</v>
      </c>
      <c r="I43" s="22">
        <f>SUM(J43:L43)</f>
        <v>0</v>
      </c>
      <c r="J43" s="13">
        <v>0</v>
      </c>
      <c r="K43" s="13">
        <v>0</v>
      </c>
      <c r="L43" s="13">
        <v>0</v>
      </c>
      <c r="M43" s="23">
        <f>SUM(N43:Q43)</f>
        <v>1</v>
      </c>
      <c r="N43" s="22">
        <v>0</v>
      </c>
      <c r="O43" s="13">
        <v>0</v>
      </c>
      <c r="P43" s="13">
        <v>1</v>
      </c>
      <c r="Q43" s="13">
        <v>0</v>
      </c>
      <c r="R43" s="24"/>
    </row>
    <row r="44" spans="1:18" ht="12.75" customHeight="1">
      <c r="A44" s="34" t="s">
        <v>0</v>
      </c>
      <c r="B44" s="35"/>
      <c r="C44" s="35"/>
      <c r="D44" s="35"/>
      <c r="E44" s="35"/>
      <c r="F44" s="35"/>
      <c r="G44" s="35"/>
      <c r="H44" s="38" t="s">
        <v>46</v>
      </c>
      <c r="I44" s="35"/>
      <c r="J44" s="35"/>
      <c r="K44" s="35"/>
      <c r="L44" s="35"/>
      <c r="M44" s="35"/>
      <c r="N44" s="35"/>
      <c r="O44" s="35"/>
      <c r="P44" s="35"/>
      <c r="Q44" s="35"/>
      <c r="R44" s="10"/>
    </row>
    <row r="45" ht="12.75" customHeight="1"/>
  </sheetData>
  <mergeCells count="9">
    <mergeCell ref="A2:G2"/>
    <mergeCell ref="P3:Q3"/>
    <mergeCell ref="H2:Q2"/>
    <mergeCell ref="H4:H5"/>
    <mergeCell ref="B4:B5"/>
    <mergeCell ref="A4:A5"/>
    <mergeCell ref="I4:L4"/>
    <mergeCell ref="M4:Q4"/>
    <mergeCell ref="C4:G4"/>
  </mergeCells>
  <printOptions/>
  <pageMargins left="0.5905511811023623" right="1.299212598425197" top="0.38" bottom="0.32" header="0.2" footer="0.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27">
      <selection activeCell="G35" sqref="F35:G36"/>
    </sheetView>
  </sheetViews>
  <sheetFormatPr defaultColWidth="9.33203125" defaultRowHeight="12"/>
  <cols>
    <col min="1" max="12" width="9.33203125" style="2" customWidth="1"/>
  </cols>
  <sheetData/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user</cp:lastModifiedBy>
  <cp:lastPrinted>2013-11-07T07:01:28Z</cp:lastPrinted>
  <dcterms:modified xsi:type="dcterms:W3CDTF">2013-11-07T07:01:31Z</dcterms:modified>
  <cp:category/>
  <cp:version/>
  <cp:contentType/>
  <cp:contentStatus/>
</cp:coreProperties>
</file>