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2"/>
  </bookViews>
  <sheets>
    <sheet name="表5-2" sheetId="1" r:id="rId1"/>
    <sheet name="96改版新增" sheetId="2" r:id="rId2"/>
    <sheet name="99改版新增" sheetId="3" r:id="rId3"/>
  </sheets>
  <definedNames/>
  <calcPr fullCalcOnLoad="1"/>
</workbook>
</file>

<file path=xl/sharedStrings.xml><?xml version="1.0" encoding="utf-8"?>
<sst xmlns="http://schemas.openxmlformats.org/spreadsheetml/2006/main" count="221" uniqueCount="146">
  <si>
    <t/>
  </si>
  <si>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</si>
  <si>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</si>
  <si>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</si>
  <si>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</si>
  <si>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</si>
  <si>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</si>
  <si>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花蓮市</t>
    </r>
    <r>
      <rPr>
        <sz val="9"/>
        <rFont val="Times New Roman"/>
        <family val="1"/>
      </rPr>
      <t xml:space="preserve"> Hualien</t>
    </r>
  </si>
  <si>
    <r>
      <t>鳳林鎮</t>
    </r>
    <r>
      <rPr>
        <sz val="9"/>
        <rFont val="Times New Roman"/>
        <family val="1"/>
      </rPr>
      <t xml:space="preserve"> Fenglin</t>
    </r>
  </si>
  <si>
    <r>
      <t>玉里鎮</t>
    </r>
    <r>
      <rPr>
        <sz val="9"/>
        <rFont val="Times New Roman"/>
        <family val="1"/>
      </rPr>
      <t xml:space="preserve"> Yuli</t>
    </r>
  </si>
  <si>
    <r>
      <t>新城鄉</t>
    </r>
    <r>
      <rPr>
        <sz val="9"/>
        <rFont val="Times New Roman"/>
        <family val="1"/>
      </rPr>
      <t xml:space="preserve"> Shincheng</t>
    </r>
  </si>
  <si>
    <r>
      <t>吉安鄉</t>
    </r>
    <r>
      <rPr>
        <sz val="9"/>
        <rFont val="Times New Roman"/>
        <family val="1"/>
      </rPr>
      <t xml:space="preserve"> Jian </t>
    </r>
  </si>
  <si>
    <r>
      <t>壽豐鄉</t>
    </r>
    <r>
      <rPr>
        <sz val="9"/>
        <rFont val="Times New Roman"/>
        <family val="1"/>
      </rPr>
      <t xml:space="preserve"> Shoufeng</t>
    </r>
  </si>
  <si>
    <r>
      <t>光復鄉</t>
    </r>
    <r>
      <rPr>
        <sz val="9"/>
        <rFont val="Times New Roman"/>
        <family val="1"/>
      </rPr>
      <t xml:space="preserve"> Guangfu</t>
    </r>
  </si>
  <si>
    <r>
      <t>豐濱鄉</t>
    </r>
    <r>
      <rPr>
        <sz val="9"/>
        <rFont val="Times New Roman"/>
        <family val="1"/>
      </rPr>
      <t xml:space="preserve"> Fengbin </t>
    </r>
  </si>
  <si>
    <r>
      <t>瑞穗鄉</t>
    </r>
    <r>
      <rPr>
        <sz val="9"/>
        <rFont val="Times New Roman"/>
        <family val="1"/>
      </rPr>
      <t xml:space="preserve"> Rueisuei</t>
    </r>
  </si>
  <si>
    <r>
      <t>富里鄉</t>
    </r>
    <r>
      <rPr>
        <sz val="9"/>
        <rFont val="Times New Roman"/>
        <family val="1"/>
      </rPr>
      <t xml:space="preserve"> Fuli</t>
    </r>
  </si>
  <si>
    <r>
      <t>秀林鄉</t>
    </r>
    <r>
      <rPr>
        <sz val="9"/>
        <rFont val="Times New Roman"/>
        <family val="1"/>
      </rPr>
      <t xml:space="preserve"> Shioulin</t>
    </r>
  </si>
  <si>
    <r>
      <t>萬榮鄉</t>
    </r>
    <r>
      <rPr>
        <sz val="9"/>
        <rFont val="Times New Roman"/>
        <family val="1"/>
      </rPr>
      <t xml:space="preserve"> Wanrung</t>
    </r>
  </si>
  <si>
    <r>
      <t>卓溪鄉</t>
    </r>
    <r>
      <rPr>
        <sz val="9"/>
        <rFont val="Times New Roman"/>
        <family val="1"/>
      </rPr>
      <t xml:space="preserve"> Juoshi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</si>
  <si>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</si>
  <si>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 xml:space="preserve">
</t>
    </r>
    <r>
      <rPr>
        <sz val="9"/>
        <rFont val="華康中黑體"/>
        <family val="3"/>
      </rPr>
      <t xml:space="preserve">年底別及鄉鎮市別
</t>
    </r>
    <r>
      <rPr>
        <sz val="9"/>
        <rFont val="Times New Roman"/>
        <family val="1"/>
      </rPr>
      <t xml:space="preserve">End of Year &amp; District
</t>
    </r>
  </si>
  <si>
    <r>
      <t xml:space="preserve">菸草製造業
</t>
    </r>
    <r>
      <rPr>
        <sz val="9"/>
        <rFont val="Times New Roman"/>
        <family val="1"/>
      </rPr>
      <t>Tobacco Manufacturing</t>
    </r>
  </si>
  <si>
    <r>
      <t xml:space="preserve">紡織業
</t>
    </r>
    <r>
      <rPr>
        <sz val="9"/>
        <rFont val="Times New Roman"/>
        <family val="1"/>
      </rPr>
      <t xml:space="preserve">Textiles Mills
</t>
    </r>
  </si>
  <si>
    <r>
      <t xml:space="preserve">
木竹製品製造業
</t>
    </r>
    <r>
      <rPr>
        <sz val="9"/>
        <rFont val="Times New Roman"/>
        <family val="1"/>
      </rPr>
      <t>Manufacture of Wood &amp; Bamboo Products</t>
    </r>
  </si>
  <si>
    <r>
      <t xml:space="preserve">
家俱及裝設品製造業
</t>
    </r>
    <r>
      <rPr>
        <sz val="9"/>
        <rFont val="Times New Roman"/>
        <family val="1"/>
      </rPr>
      <t>Manufacture of Furniture &amp; Fixtures</t>
    </r>
  </si>
  <si>
    <r>
      <t xml:space="preserve">印刷及有關事業
</t>
    </r>
    <r>
      <rPr>
        <sz val="9"/>
        <rFont val="Times New Roman"/>
        <family val="1"/>
      </rPr>
      <t>Manufacture of Printing</t>
    </r>
  </si>
  <si>
    <r>
      <t xml:space="preserve">化學材料製造業
</t>
    </r>
    <r>
      <rPr>
        <sz val="9"/>
        <rFont val="Times New Roman"/>
        <family val="1"/>
      </rPr>
      <t>Manufacture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of Chemical Materials</t>
    </r>
  </si>
  <si>
    <r>
      <t xml:space="preserve">化學製品製造業
</t>
    </r>
    <r>
      <rPr>
        <sz val="9"/>
        <rFont val="Times New Roman"/>
        <family val="1"/>
      </rPr>
      <t>Manufacture of Chemical Products</t>
    </r>
  </si>
  <si>
    <r>
      <t xml:space="preserve">石油及煤製品
</t>
    </r>
    <r>
      <rPr>
        <sz val="9"/>
        <rFont val="Times New Roman"/>
        <family val="1"/>
      </rPr>
      <t>Manufacture of Petroleum &amp; Coal Products</t>
    </r>
  </si>
  <si>
    <r>
      <t xml:space="preserve">橡膠製品
製造業
</t>
    </r>
    <r>
      <rPr>
        <sz val="9"/>
        <rFont val="Times New Roman"/>
        <family val="1"/>
      </rPr>
      <t>Manufacture of Rubber Products</t>
    </r>
  </si>
  <si>
    <r>
      <t xml:space="preserve">非金屬礦物製品製造業
</t>
    </r>
    <r>
      <rPr>
        <sz val="9"/>
        <rFont val="Times New Roman"/>
        <family val="1"/>
      </rPr>
      <t>Manufacture of Non-metallic Mineral Products</t>
    </r>
  </si>
  <si>
    <r>
      <t xml:space="preserve">金屬基本工業
</t>
    </r>
    <r>
      <rPr>
        <sz val="9"/>
        <rFont val="Times New Roman"/>
        <family val="1"/>
      </rPr>
      <t>Basic Metal Industries</t>
    </r>
  </si>
  <si>
    <r>
      <t xml:space="preserve">電子零組件業
</t>
    </r>
    <r>
      <rPr>
        <sz val="9"/>
        <rFont val="Times New Roman"/>
        <family val="1"/>
      </rPr>
      <t>Manufacture of Electrical Component</t>
    </r>
  </si>
  <si>
    <r>
      <t xml:space="preserve">電力及電子機械器材製造修配業
</t>
    </r>
    <r>
      <rPr>
        <sz val="9"/>
        <rFont val="Times New Roman"/>
        <family val="1"/>
      </rPr>
      <t>Manufacture &amp; Repair of Electrical &amp; Electronic Machinery</t>
    </r>
  </si>
  <si>
    <r>
      <t>機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械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設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 xml:space="preserve">備
製造修配業
</t>
    </r>
    <r>
      <rPr>
        <sz val="9"/>
        <rFont val="Times New Roman"/>
        <family val="1"/>
      </rPr>
      <t>Manufacture &amp; Repair of Machinery &amp; Equipment</t>
    </r>
  </si>
  <si>
    <r>
      <t xml:space="preserve">運輸工具製造修配業
</t>
    </r>
    <r>
      <rPr>
        <sz val="9"/>
        <rFont val="Times New Roman"/>
        <family val="1"/>
      </rPr>
      <t>Manufacture of Repair of Transport Equipment</t>
    </r>
  </si>
  <si>
    <r>
      <t xml:space="preserve">精密器械製造業
</t>
    </r>
    <r>
      <rPr>
        <sz val="9"/>
        <rFont val="Times New Roman"/>
        <family val="1"/>
      </rPr>
      <t>Manufacture of Precision Instruments</t>
    </r>
  </si>
  <si>
    <r>
      <t xml:space="preserve">雜項工業製品製造業
</t>
    </r>
    <r>
      <rPr>
        <sz val="9"/>
        <rFont val="Times New Roman"/>
        <family val="1"/>
      </rPr>
      <t>Manufacture of Miscellaneous Industrial Products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</si>
  <si>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146</t>
    </r>
  </si>
  <si>
    <t>單位：家</t>
  </si>
  <si>
    <r>
      <t xml:space="preserve">
紙漿、紙及紙製品製造業
</t>
    </r>
    <r>
      <rPr>
        <sz val="9"/>
        <rFont val="Times New Roman"/>
        <family val="1"/>
      </rPr>
      <t>Manufacture of Pulp, Paper &amp;Paper Products</t>
    </r>
  </si>
  <si>
    <r>
      <t xml:space="preserve">
成衣及服飾品製造業
</t>
    </r>
    <r>
      <rPr>
        <sz val="9"/>
        <rFont val="Times New Roman"/>
        <family val="1"/>
      </rPr>
      <t>Manufacture of Wearing Apparel, Accessories</t>
    </r>
  </si>
  <si>
    <r>
      <t xml:space="preserve">塑膠製品製造業
</t>
    </r>
    <r>
      <rPr>
        <sz val="9"/>
        <rFont val="Times New Roman"/>
        <family val="1"/>
      </rPr>
      <t>Manufacture of Plastic Products</t>
    </r>
  </si>
  <si>
    <r>
      <t xml:space="preserve">金屬製品製造業
</t>
    </r>
    <r>
      <rPr>
        <sz val="9"/>
        <rFont val="Times New Roman"/>
        <family val="1"/>
      </rPr>
      <t>Manufacture of Fabricated Metal Products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</si>
  <si>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number</t>
    </r>
  </si>
  <si>
    <r>
      <t xml:space="preserve">總計
</t>
    </r>
    <r>
      <rPr>
        <sz val="9"/>
        <rFont val="Times New Roman"/>
        <family val="1"/>
      </rPr>
      <t>Grand
Total</t>
    </r>
  </si>
  <si>
    <r>
      <t>九十五年底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6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</si>
  <si>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</si>
  <si>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</si>
  <si>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</si>
  <si>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</si>
  <si>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九　十年底</t>
    </r>
    <r>
      <rPr>
        <sz val="9"/>
        <rFont val="Times New Roman"/>
        <family val="1"/>
      </rPr>
      <t xml:space="preserve"> End of 2001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</si>
  <si>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</si>
  <si>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</si>
  <si>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</si>
  <si>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</si>
  <si>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</si>
  <si>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</si>
  <si>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 xml:space="preserve">總計
</t>
    </r>
    <r>
      <rPr>
        <sz val="9"/>
        <rFont val="Times New Roman"/>
        <family val="1"/>
      </rPr>
      <t>Grand
Total</t>
    </r>
  </si>
  <si>
    <r>
      <t xml:space="preserve">食品製造業
</t>
    </r>
    <r>
      <rPr>
        <sz val="9"/>
        <rFont val="Times New Roman"/>
        <family val="1"/>
      </rPr>
      <t xml:space="preserve">Food </t>
    </r>
    <r>
      <rPr>
        <sz val="9"/>
        <rFont val="Times New Roman"/>
        <family val="1"/>
      </rPr>
      <t xml:space="preserve">&amp; Drinking </t>
    </r>
    <r>
      <rPr>
        <sz val="9"/>
        <rFont val="Times New Roman"/>
        <family val="1"/>
      </rPr>
      <t>Manufacturing</t>
    </r>
  </si>
  <si>
    <r>
      <t xml:space="preserve">
皮革、毛皮及其製品製造業
</t>
    </r>
    <r>
      <rPr>
        <sz val="9"/>
        <rFont val="Times New Roman"/>
        <family val="1"/>
      </rPr>
      <t>Leather, Fur and Related Products Manufacturing</t>
    </r>
  </si>
  <si>
    <r>
      <t>電腦、電子產品及光學製品製造業</t>
    </r>
    <r>
      <rPr>
        <sz val="9"/>
        <rFont val="Times New Roman"/>
        <family val="1"/>
      </rPr>
      <t>Computers, Electronic and Optical Products Manufacturing</t>
    </r>
  </si>
  <si>
    <r>
      <t>Table 5 - 2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Existing Factories Registered</t>
    </r>
  </si>
  <si>
    <r>
      <t>Table 5 - 2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Existing Factories Registered (Cont.1)</t>
    </r>
  </si>
  <si>
    <r>
      <t xml:space="preserve">食品製造業
</t>
    </r>
    <r>
      <rPr>
        <sz val="9"/>
        <rFont val="Times New Roman"/>
        <family val="1"/>
      </rPr>
      <t>Food 
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</si>
  <si>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飲料製造業
</t>
    </r>
    <r>
      <rPr>
        <sz val="9"/>
        <rFont val="Times New Roman"/>
        <family val="1"/>
      </rPr>
      <t>Beverages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</si>
  <si>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菸草製造業
</t>
    </r>
    <r>
      <rPr>
        <sz val="9"/>
        <rFont val="Times New Roman"/>
        <family val="1"/>
      </rPr>
      <t>Tobacco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</si>
  <si>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化學材料製造業
</t>
    </r>
    <r>
      <rPr>
        <sz val="9"/>
        <rFont val="Times New Roman"/>
        <family val="1"/>
      </rPr>
      <t>Chemical Material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</si>
  <si>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化學製品製造業
</t>
    </r>
    <r>
      <rPr>
        <sz val="9"/>
        <rFont val="Times New Roman"/>
        <family val="1"/>
      </rPr>
      <t>Chemical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</si>
  <si>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藥品製造業
</t>
    </r>
    <r>
      <rPr>
        <sz val="9"/>
        <rFont val="Times New Roman"/>
        <family val="1"/>
      </rPr>
      <t>Medical Goods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</si>
  <si>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
紙漿、紙及紙製品製造
</t>
    </r>
    <r>
      <rPr>
        <sz val="9"/>
        <rFont val="Times New Roman"/>
        <family val="1"/>
      </rPr>
      <t>Pulp, Paper and Paper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</si>
  <si>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
木竹製品
製造業
</t>
    </r>
    <r>
      <rPr>
        <sz val="9"/>
        <rFont val="Times New Roman"/>
        <family val="1"/>
      </rPr>
      <t>Wood and Bamboo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</si>
  <si>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成衣及服飾品
製造業
</t>
    </r>
    <r>
      <rPr>
        <sz val="9"/>
        <rFont val="Times New Roman"/>
        <family val="1"/>
      </rPr>
      <t>Wearing Apparel and Clothing Accessories Manufacturing</t>
    </r>
  </si>
  <si>
    <r>
      <t xml:space="preserve">石油及煤製品
製造業
</t>
    </r>
    <r>
      <rPr>
        <sz val="9"/>
        <rFont val="Times New Roman"/>
        <family val="1"/>
      </rPr>
      <t xml:space="preserve">Petroleum and Coal Products Manufacturing
</t>
    </r>
  </si>
  <si>
    <r>
      <t xml:space="preserve">家具製造業
</t>
    </r>
    <r>
      <rPr>
        <sz val="9"/>
        <rFont val="Times New Roman"/>
        <family val="1"/>
      </rPr>
      <t>Furniture 
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
</t>
    </r>
  </si>
  <si>
    <r>
      <t xml:space="preserve">橡膠製品
製造業
</t>
    </r>
    <r>
      <rPr>
        <sz val="9"/>
        <rFont val="Times New Roman"/>
        <family val="1"/>
      </rPr>
      <t>Rubber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</si>
  <si>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塑膠製品
製造業
</t>
    </r>
    <r>
      <rPr>
        <sz val="9"/>
        <rFont val="Times New Roman"/>
        <family val="1"/>
      </rPr>
      <t>Plastic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</si>
  <si>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非金屬礦物製品製造業
</t>
    </r>
    <r>
      <rPr>
        <sz val="9"/>
        <rFont val="Times New Roman"/>
        <family val="1"/>
      </rPr>
      <t>Non-metallic Mineral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</si>
  <si>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基本金屬
製造業
</t>
    </r>
    <r>
      <rPr>
        <sz val="9"/>
        <rFont val="Times New Roman"/>
        <family val="1"/>
      </rPr>
      <t>Basic Metal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
</t>
    </r>
  </si>
  <si>
    <r>
      <t xml:space="preserve">金屬製品
製造業
</t>
    </r>
    <r>
      <rPr>
        <sz val="9"/>
        <rFont val="Times New Roman"/>
        <family val="1"/>
      </rPr>
      <t>Fabricated Metal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</si>
  <si>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電子零組件
製造業
</t>
    </r>
    <r>
      <rPr>
        <sz val="9"/>
        <rFont val="Times New Roman"/>
        <family val="1"/>
      </rPr>
      <t>Electronic Parts and Components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</si>
  <si>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電力設備
製造業
</t>
    </r>
    <r>
      <rPr>
        <sz val="9"/>
        <rFont val="Times New Roman"/>
        <family val="1"/>
      </rPr>
      <t>Electrical Equipment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</si>
  <si>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機械設備
製造業
</t>
    </r>
    <r>
      <rPr>
        <sz val="9"/>
        <rFont val="Times New Roman"/>
        <family val="1"/>
      </rPr>
      <t>Machinery and Equipment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</si>
  <si>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汽車及其
零件製造業
</t>
    </r>
    <r>
      <rPr>
        <sz val="9"/>
        <rFont val="Times New Roman"/>
        <family val="1"/>
      </rPr>
      <t>Motor Vehicles and Parts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</si>
  <si>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其他運輸
工具製造業
</t>
    </r>
    <r>
      <rPr>
        <sz val="9"/>
        <rFont val="Times New Roman"/>
        <family val="1"/>
      </rPr>
      <t>Other Transport Equipment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</si>
  <si>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</si>
  <si>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Table 5 - 2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Existing Factories Registered (Cont.2)</t>
    </r>
  </si>
  <si>
    <t>單位：家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</si>
  <si>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number</t>
    </r>
  </si>
  <si>
    <t>單位：家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</si>
  <si>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number</t>
    </r>
  </si>
  <si>
    <r>
      <t xml:space="preserve">
</t>
    </r>
    <r>
      <rPr>
        <sz val="9"/>
        <rFont val="華康中黑體"/>
        <family val="3"/>
      </rPr>
      <t xml:space="preserve">年底別及鄉鎮市別
</t>
    </r>
    <r>
      <rPr>
        <sz val="9"/>
        <rFont val="Times New Roman"/>
        <family val="1"/>
      </rPr>
      <t xml:space="preserve">End of Year &amp; District
</t>
    </r>
  </si>
  <si>
    <r>
      <t xml:space="preserve">總計
</t>
    </r>
    <r>
      <rPr>
        <sz val="9"/>
        <rFont val="Times New Roman"/>
        <family val="1"/>
      </rPr>
      <t>Grand
Total</t>
    </r>
  </si>
  <si>
    <r>
      <t xml:space="preserve">食品製造業
</t>
    </r>
    <r>
      <rPr>
        <sz val="9"/>
        <rFont val="Times New Roman"/>
        <family val="1"/>
      </rPr>
      <t>Food 
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</si>
  <si>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紡織業
</t>
    </r>
    <r>
      <rPr>
        <sz val="9"/>
        <rFont val="Times New Roman"/>
        <family val="1"/>
      </rPr>
      <t xml:space="preserve">Textiles Mills
</t>
    </r>
  </si>
  <si>
    <r>
      <t xml:space="preserve">成衣及服飾品
製造業
</t>
    </r>
    <r>
      <rPr>
        <sz val="9"/>
        <rFont val="Times New Roman"/>
        <family val="1"/>
      </rPr>
      <t>Wearing Apparel and Clothing Accessories Manufacturing</t>
    </r>
  </si>
  <si>
    <r>
      <t xml:space="preserve">
皮革、毛皮及其製品製造業
</t>
    </r>
    <r>
      <rPr>
        <sz val="9"/>
        <rFont val="Times New Roman"/>
        <family val="1"/>
      </rPr>
      <t>Leather, Fur and Related Products Manufacturing</t>
    </r>
  </si>
  <si>
    <r>
      <t xml:space="preserve">
紙漿、紙及紙製品製造
</t>
    </r>
    <r>
      <rPr>
        <sz val="9"/>
        <rFont val="Times New Roman"/>
        <family val="1"/>
      </rPr>
      <t>Pulp, Paper and Paper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</si>
  <si>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印刷及其
輔助業
</t>
    </r>
    <r>
      <rPr>
        <sz val="9"/>
        <rFont val="Times New Roman"/>
        <family val="1"/>
      </rPr>
      <t>Printing and Printing Support Activities</t>
    </r>
  </si>
  <si>
    <r>
      <t xml:space="preserve">藥品製造業
</t>
    </r>
    <r>
      <rPr>
        <sz val="9"/>
        <rFont val="Times New Roman"/>
        <family val="1"/>
      </rPr>
      <t>Medical Goods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</si>
  <si>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橡膠製品
製造業
</t>
    </r>
    <r>
      <rPr>
        <sz val="9"/>
        <rFont val="Times New Roman"/>
        <family val="1"/>
      </rPr>
      <t>Rubber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</si>
  <si>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塑膠製品
製造業
</t>
    </r>
    <r>
      <rPr>
        <sz val="9"/>
        <rFont val="Times New Roman"/>
        <family val="1"/>
      </rPr>
      <t>Plastic Products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</si>
  <si>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基本金屬
製造業
</t>
    </r>
    <r>
      <rPr>
        <sz val="9"/>
        <rFont val="Times New Roman"/>
        <family val="1"/>
      </rPr>
      <t>Basic Metal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
</t>
    </r>
  </si>
  <si>
    <r>
      <t xml:space="preserve">電力設備
製造業
</t>
    </r>
    <r>
      <rPr>
        <sz val="9"/>
        <rFont val="Times New Roman"/>
        <family val="1"/>
      </rPr>
      <t>Electrical Equipment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</si>
  <si>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機械設備
製造業
</t>
    </r>
    <r>
      <rPr>
        <sz val="9"/>
        <rFont val="Times New Roman"/>
        <family val="1"/>
      </rPr>
      <t>Machinery and Equipment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>facturing</t>
    </r>
  </si>
  <si>
    <r>
      <t xml:space="preserve">其他製造業
</t>
    </r>
    <r>
      <rPr>
        <sz val="9"/>
        <rFont val="Times New Roman"/>
        <family val="1"/>
      </rPr>
      <t>Other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 
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</si>
  <si>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</si>
  <si>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</si>
  <si>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</si>
  <si>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</si>
  <si>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九十五年底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6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</si>
  <si>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0</t>
    </r>
  </si>
  <si>
    <r>
      <t xml:space="preserve">印刷及其資料儲存媒體複製業
</t>
    </r>
    <r>
      <rPr>
        <sz val="9"/>
        <rFont val="Times New Roman"/>
        <family val="1"/>
      </rPr>
      <t xml:space="preserve">Printing and </t>
    </r>
    <r>
      <rPr>
        <sz val="9"/>
        <rFont val="Times New Roman"/>
        <family val="1"/>
      </rPr>
      <t>Reproducing of Recorded Media</t>
    </r>
  </si>
  <si>
    <t>資料來源：本府建設處「工廠登記與管理系統」查詢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</si>
  <si>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the Factory Registrion National Information System.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</si>
  <si>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the Factory Registrion National Information System</t>
    </r>
    <r>
      <rPr>
        <sz val="9"/>
        <rFont val="Times New Roman"/>
        <family val="1"/>
      </rPr>
      <t>.</t>
    </r>
  </si>
  <si>
    <r>
      <t>Table 5 - 2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Factories in Operation (Cont.End)</t>
    </r>
  </si>
  <si>
    <r>
      <t xml:space="preserve">無法歸類
</t>
    </r>
    <r>
      <rPr>
        <sz val="9"/>
        <rFont val="Times New Roman"/>
        <family val="1"/>
      </rPr>
      <t xml:space="preserve">Not </t>
    </r>
    <r>
      <rPr>
        <sz val="9"/>
        <rFont val="Times New Roman"/>
        <family val="1"/>
      </rPr>
      <t>C</t>
    </r>
    <r>
      <rPr>
        <sz val="9"/>
        <rFont val="Times New Roman"/>
        <family val="1"/>
      </rPr>
      <t xml:space="preserve">lassified 
</t>
    </r>
  </si>
  <si>
    <r>
      <t xml:space="preserve">其他製造業
</t>
    </r>
    <r>
      <rPr>
        <sz val="9"/>
        <rFont val="Times New Roman"/>
        <family val="1"/>
      </rPr>
      <t>Other 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 
</t>
    </r>
  </si>
  <si>
    <r>
      <t xml:space="preserve">家具製造業
</t>
    </r>
    <r>
      <rPr>
        <sz val="9"/>
        <rFont val="Times New Roman"/>
        <family val="1"/>
      </rPr>
      <t>Furniture 
Manu</t>
    </r>
    <r>
      <rPr>
        <sz val="9"/>
        <rFont val="Times New Roman"/>
        <family val="1"/>
      </rPr>
      <t>-</t>
    </r>
    <r>
      <rPr>
        <sz val="9"/>
        <rFont val="Times New Roman"/>
        <family val="1"/>
      </rPr>
      <t xml:space="preserve">facturing
</t>
    </r>
  </si>
  <si>
    <r>
      <t>表５－２、工廠登記現有家數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6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1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</si>
  <si>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表５－２、工廠登記現有家數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6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2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</si>
  <si>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表５－２、工廠登記現有家數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6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3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</si>
  <si>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表５－２、工廠登記現有家數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6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4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</si>
  <si>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表５－２、營運中工廠家數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6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5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</si>
  <si>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Table 5 - 2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Existing Factories Registered (Cont.3)</t>
    </r>
  </si>
  <si>
    <r>
      <t>Table 5 - 2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Number of Factories in Operation (Cont.4)</t>
    </r>
  </si>
  <si>
    <r>
      <t>表５－２、營運中工廠家數</t>
    </r>
    <r>
      <rPr>
        <sz val="16"/>
        <rFont val="Times New Roman"/>
        <family val="1"/>
      </rPr>
      <t xml:space="preserve"> (</t>
    </r>
    <r>
      <rPr>
        <sz val="16"/>
        <rFont val="華康中黑體"/>
        <family val="3"/>
      </rPr>
      <t>共</t>
    </r>
    <r>
      <rPr>
        <sz val="16"/>
        <rFont val="Times New Roman"/>
        <family val="1"/>
      </rPr>
      <t>6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/</t>
    </r>
    <r>
      <rPr>
        <sz val="16"/>
        <rFont val="華康中黑體"/>
        <family val="3"/>
      </rPr>
      <t>第</t>
    </r>
    <r>
      <rPr>
        <sz val="16"/>
        <rFont val="Times New Roman"/>
        <family val="1"/>
      </rPr>
      <t>6</t>
    </r>
    <r>
      <rPr>
        <sz val="16"/>
        <rFont val="華康中黑體"/>
        <family val="3"/>
      </rPr>
      <t>頁</t>
    </r>
    <r>
      <rPr>
        <sz val="16"/>
        <rFont val="Times New Roman"/>
        <family val="1"/>
      </rPr>
      <t>)</t>
    </r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</si>
  <si>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</si>
  <si>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t>說　　明：表中各分類數字與經濟部「工廠校正暨營運調查報告」不符者，係登記開業與停歇業時間誤差。</t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</si>
  <si>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136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</si>
  <si>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137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</si>
  <si>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138</t>
    </r>
  </si>
  <si>
    <r>
      <t xml:space="preserve">工、商業及市鄉建設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139</t>
    </r>
  </si>
  <si>
    <t>資料來源：經濟部工業局</t>
  </si>
  <si>
    <r>
      <t xml:space="preserve"> </t>
    </r>
    <r>
      <rPr>
        <sz val="9"/>
        <rFont val="Times New Roman"/>
        <family val="1"/>
      </rPr>
      <t xml:space="preserve">            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</si>
  <si>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Industrial </t>
    </r>
    <r>
      <rPr>
        <sz val="9"/>
        <rFont val="Times New Roman"/>
        <family val="1"/>
      </rPr>
      <t>Development Bureau, Ministry of Economic Affairs.</t>
    </r>
  </si>
  <si>
    <t>Source：Industrial Development Bureau, Ministry of Economic Affairs.</t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</si>
  <si>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140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</si>
  <si>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141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</si>
  <si>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142</t>
    </r>
  </si>
  <si>
    <r>
      <t xml:space="preserve">工、商業及市鄉建設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143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</si>
  <si>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144</t>
    </r>
  </si>
  <si>
    <r>
      <t>工、商業及市鄉建設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145</t>
    </r>
  </si>
  <si>
    <r>
      <t xml:space="preserve">工、商業及市鄉建設 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147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</si>
</sst>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;\-* #,##0;_-* &quot;-&quot;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16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華康中黑體"/>
      <family val="3"/>
    </font>
    <font>
      <sz val="16"/>
      <name val="華康中黑體"/>
      <family val="3"/>
    </font>
    <font>
      <sz val="9"/>
      <name val="新細明體"/>
      <family val="1"/>
    </font>
    <font>
      <u val="single"/>
      <sz val="6.75"/>
      <color indexed="12"/>
      <name val="Times New Roman"/>
      <family val="1"/>
    </font>
    <font>
      <u val="single"/>
      <sz val="6.75"/>
      <color indexed="3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0"/>
      <name val="Arial"/>
      <family val="2"/>
    </font>
    <font>
      <sz val="10"/>
      <name val="Times New Roman"/>
      <family val="1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 quotePrefix="1">
      <alignment vertical="center"/>
    </xf>
    <xf numFmtId="41" fontId="0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Font="1" applyAlignment="1" quotePrefix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 quotePrefix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centerContinuous" vertical="center"/>
    </xf>
    <xf numFmtId="41" fontId="6" fillId="0" borderId="2" xfId="0" applyNumberFormat="1" applyFont="1" applyBorder="1" applyAlignment="1" quotePrefix="1">
      <alignment vertical="center"/>
    </xf>
    <xf numFmtId="41" fontId="0" fillId="0" borderId="3" xfId="0" applyNumberFormat="1" applyFont="1" applyBorder="1" applyAlignment="1">
      <alignment vertical="center"/>
    </xf>
    <xf numFmtId="41" fontId="0" fillId="0" borderId="0" xfId="0" applyNumberFormat="1" applyFont="1" applyAlignment="1">
      <alignment horizontal="left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horizontal="left" vertical="center"/>
    </xf>
    <xf numFmtId="41" fontId="0" fillId="0" borderId="0" xfId="0" applyNumberFormat="1" applyFont="1" applyAlignment="1">
      <alignment horizontal="right"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0" fontId="15" fillId="0" borderId="0" xfId="15" applyFont="1">
      <alignment/>
      <protection/>
    </xf>
    <xf numFmtId="0" fontId="8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vertical="center"/>
    </xf>
    <xf numFmtId="49" fontId="0" fillId="0" borderId="0" xfId="15" applyNumberFormat="1" applyFont="1" applyBorder="1" applyAlignment="1">
      <alignment vertical="top" wrapText="1"/>
      <protection/>
    </xf>
    <xf numFmtId="41" fontId="4" fillId="0" borderId="0" xfId="0" applyNumberFormat="1" applyFont="1" applyAlignment="1">
      <alignment vertical="center"/>
    </xf>
    <xf numFmtId="49" fontId="0" fillId="0" borderId="6" xfId="15" applyNumberFormat="1" applyFont="1" applyBorder="1" applyAlignment="1">
      <alignment vertical="top" wrapText="1"/>
      <protection/>
    </xf>
    <xf numFmtId="41" fontId="0" fillId="0" borderId="1" xfId="0" applyNumberFormat="1" applyFont="1" applyBorder="1" applyAlignment="1">
      <alignment horizontal="left" vertical="center"/>
    </xf>
    <xf numFmtId="0" fontId="14" fillId="0" borderId="0" xfId="15" applyFont="1" applyAlignment="1">
      <alignment horizontal="left"/>
      <protection/>
    </xf>
    <xf numFmtId="49" fontId="6" fillId="0" borderId="7" xfId="0" applyNumberFormat="1" applyFont="1" applyBorder="1" applyAlignment="1" quotePrefix="1">
      <alignment horizontal="center" vertical="center" wrapText="1"/>
    </xf>
    <xf numFmtId="49" fontId="0" fillId="0" borderId="8" xfId="0" applyNumberFormat="1" applyFont="1" applyBorder="1" applyAlignment="1" quotePrefix="1">
      <alignment horizontal="center" vertical="center" wrapText="1"/>
    </xf>
    <xf numFmtId="49" fontId="6" fillId="0" borderId="9" xfId="0" applyNumberFormat="1" applyFont="1" applyBorder="1" applyAlignment="1" quotePrefix="1">
      <alignment horizontal="center" vertical="center" wrapText="1"/>
    </xf>
    <xf numFmtId="49" fontId="0" fillId="0" borderId="10" xfId="0" applyNumberFormat="1" applyFont="1" applyBorder="1" applyAlignment="1" quotePrefix="1">
      <alignment horizontal="center" vertical="center" wrapText="1"/>
    </xf>
    <xf numFmtId="49" fontId="6" fillId="0" borderId="11" xfId="0" applyNumberFormat="1" applyFont="1" applyBorder="1" applyAlignment="1" quotePrefix="1">
      <alignment horizontal="center" vertical="center" wrapText="1"/>
    </xf>
    <xf numFmtId="49" fontId="0" fillId="0" borderId="12" xfId="0" applyNumberFormat="1" applyFont="1" applyBorder="1" applyAlignment="1" quotePrefix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1" fontId="7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6" xfId="15" applyNumberFormat="1" applyFont="1" applyBorder="1" applyAlignment="1">
      <alignment horizontal="left" vertical="top" wrapText="1"/>
      <protection/>
    </xf>
    <xf numFmtId="41" fontId="0" fillId="0" borderId="0" xfId="0" applyNumberFormat="1" applyFont="1" applyAlignment="1">
      <alignment horizontal="left" vertical="center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/>
    </xf>
  </cellXfs>
  <cellStyles count="9">
    <cellStyle name="Normal" xfId="0"/>
    <cellStyle name="一般_5-1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workbookViewId="0" topLeftCell="A3">
      <selection activeCell="G42" sqref="G42:M42"/>
    </sheetView>
  </sheetViews>
  <sheetFormatPr defaultColWidth="9.33203125" defaultRowHeight="19.5" customHeight="1"/>
  <cols>
    <col min="1" max="1" width="26.16015625" style="1" customWidth="1"/>
    <col min="2" max="4" width="14.83203125" style="1" customWidth="1"/>
    <col min="5" max="5" width="14" style="1" customWidth="1"/>
    <col min="6" max="6" width="14.83203125" style="1" customWidth="1"/>
    <col min="7" max="11" width="14.33203125" style="1" customWidth="1"/>
    <col min="12" max="12" width="13.66015625" style="1" customWidth="1"/>
    <col min="13" max="13" width="14.33203125" style="1" customWidth="1"/>
    <col min="14" max="14" width="26.66015625" style="1" customWidth="1"/>
    <col min="15" max="19" width="14.66015625" style="1" customWidth="1"/>
    <col min="20" max="24" width="16.5" style="1" customWidth="1"/>
    <col min="25" max="25" width="16.5" style="3" customWidth="1"/>
    <col min="26" max="16384" width="6.83203125" style="1" customWidth="1"/>
  </cols>
  <sheetData>
    <row r="1" spans="1:25" ht="18" customHeight="1">
      <c r="A1" s="19" t="s">
        <v>131</v>
      </c>
      <c r="D1" s="2"/>
      <c r="M1" s="27" t="s">
        <v>132</v>
      </c>
      <c r="N1" s="19" t="s">
        <v>133</v>
      </c>
      <c r="Y1" s="20" t="s">
        <v>134</v>
      </c>
    </row>
    <row r="2" spans="1:25" s="4" customFormat="1" ht="21.75" customHeight="1">
      <c r="A2" s="47" t="s">
        <v>121</v>
      </c>
      <c r="B2" s="47"/>
      <c r="C2" s="47"/>
      <c r="D2" s="47"/>
      <c r="E2" s="47"/>
      <c r="F2" s="47"/>
      <c r="G2" s="48" t="s">
        <v>63</v>
      </c>
      <c r="H2" s="48"/>
      <c r="I2" s="48"/>
      <c r="J2" s="48"/>
      <c r="K2" s="48"/>
      <c r="L2" s="48"/>
      <c r="M2" s="48"/>
      <c r="N2" s="47" t="s">
        <v>122</v>
      </c>
      <c r="O2" s="47"/>
      <c r="P2" s="47"/>
      <c r="Q2" s="47"/>
      <c r="R2" s="47"/>
      <c r="S2" s="47"/>
      <c r="T2" s="49" t="s">
        <v>64</v>
      </c>
      <c r="U2" s="49"/>
      <c r="V2" s="49"/>
      <c r="W2" s="49"/>
      <c r="X2" s="49"/>
      <c r="Y2" s="49"/>
    </row>
    <row r="3" spans="7:25" s="5" customFormat="1" ht="12" customHeight="1">
      <c r="G3" s="6"/>
      <c r="H3" s="7"/>
      <c r="Y3" s="8"/>
    </row>
    <row r="4" spans="1:25" s="9" customFormat="1" ht="17.25" customHeight="1" thickBot="1">
      <c r="A4" s="33" t="s">
        <v>40</v>
      </c>
      <c r="H4" s="10"/>
      <c r="M4" s="25" t="s">
        <v>45</v>
      </c>
      <c r="N4" s="32" t="s">
        <v>40</v>
      </c>
      <c r="Y4" s="25" t="s">
        <v>45</v>
      </c>
    </row>
    <row r="5" spans="1:25" s="28" customFormat="1" ht="52.5" customHeight="1">
      <c r="A5" s="50" t="s">
        <v>21</v>
      </c>
      <c r="B5" s="39" t="s">
        <v>46</v>
      </c>
      <c r="C5" s="41" t="s">
        <v>60</v>
      </c>
      <c r="D5" s="41" t="s">
        <v>22</v>
      </c>
      <c r="E5" s="41" t="s">
        <v>23</v>
      </c>
      <c r="F5" s="39" t="s">
        <v>42</v>
      </c>
      <c r="G5" s="43" t="s">
        <v>24</v>
      </c>
      <c r="H5" s="41" t="s">
        <v>25</v>
      </c>
      <c r="I5" s="41" t="s">
        <v>41</v>
      </c>
      <c r="J5" s="41" t="s">
        <v>26</v>
      </c>
      <c r="K5" s="41" t="s">
        <v>27</v>
      </c>
      <c r="L5" s="41" t="s">
        <v>28</v>
      </c>
      <c r="M5" s="41" t="s">
        <v>29</v>
      </c>
      <c r="N5" s="50" t="s">
        <v>21</v>
      </c>
      <c r="O5" s="41" t="s">
        <v>30</v>
      </c>
      <c r="P5" s="41" t="s">
        <v>43</v>
      </c>
      <c r="Q5" s="46" t="s">
        <v>31</v>
      </c>
      <c r="R5" s="41" t="s">
        <v>32</v>
      </c>
      <c r="S5" s="39" t="s">
        <v>44</v>
      </c>
      <c r="T5" s="45" t="s">
        <v>35</v>
      </c>
      <c r="U5" s="46" t="s">
        <v>33</v>
      </c>
      <c r="V5" s="41" t="s">
        <v>34</v>
      </c>
      <c r="W5" s="41" t="s">
        <v>36</v>
      </c>
      <c r="X5" s="46" t="s">
        <v>37</v>
      </c>
      <c r="Y5" s="41" t="s">
        <v>38</v>
      </c>
    </row>
    <row r="6" spans="1:25" s="28" customFormat="1" ht="52.5" customHeight="1">
      <c r="A6" s="51"/>
      <c r="B6" s="40"/>
      <c r="C6" s="42"/>
      <c r="D6" s="42"/>
      <c r="E6" s="42"/>
      <c r="F6" s="40"/>
      <c r="G6" s="44"/>
      <c r="H6" s="42"/>
      <c r="I6" s="42"/>
      <c r="J6" s="42"/>
      <c r="K6" s="42"/>
      <c r="L6" s="42"/>
      <c r="M6" s="42"/>
      <c r="N6" s="51"/>
      <c r="O6" s="42"/>
      <c r="P6" s="42"/>
      <c r="Q6" s="42" t="s">
        <v>0</v>
      </c>
      <c r="R6" s="42"/>
      <c r="S6" s="40" t="s">
        <v>0</v>
      </c>
      <c r="T6" s="44" t="s">
        <v>0</v>
      </c>
      <c r="U6" s="42"/>
      <c r="V6" s="42" t="s">
        <v>0</v>
      </c>
      <c r="W6" s="42" t="s">
        <v>0</v>
      </c>
      <c r="X6" s="42" t="s">
        <v>0</v>
      </c>
      <c r="Y6" s="42"/>
    </row>
    <row r="7" spans="1:25" s="3" customFormat="1" ht="19.5" customHeight="1" hidden="1">
      <c r="A7" s="29" t="s">
        <v>1</v>
      </c>
      <c r="B7" s="12">
        <f aca="true" t="shared" si="0" ref="B7:B16">SUM(C7:Y7)</f>
        <v>589</v>
      </c>
      <c r="C7" s="3">
        <v>77</v>
      </c>
      <c r="D7" s="3">
        <v>1</v>
      </c>
      <c r="E7" s="3">
        <v>4</v>
      </c>
      <c r="F7" s="3">
        <v>3</v>
      </c>
      <c r="G7" s="3">
        <v>44</v>
      </c>
      <c r="H7" s="3">
        <v>9</v>
      </c>
      <c r="I7" s="3">
        <v>3</v>
      </c>
      <c r="J7" s="3">
        <v>8</v>
      </c>
      <c r="K7" s="3">
        <v>9</v>
      </c>
      <c r="L7" s="3">
        <v>2</v>
      </c>
      <c r="M7" s="3">
        <v>5</v>
      </c>
      <c r="N7" s="29" t="s">
        <v>1</v>
      </c>
      <c r="O7" s="3">
        <v>3</v>
      </c>
      <c r="P7" s="3">
        <v>4</v>
      </c>
      <c r="Q7" s="3">
        <v>280</v>
      </c>
      <c r="R7" s="3">
        <v>7</v>
      </c>
      <c r="S7" s="3">
        <v>53</v>
      </c>
      <c r="T7" s="3">
        <v>39</v>
      </c>
      <c r="U7" s="3">
        <v>0</v>
      </c>
      <c r="V7" s="3">
        <v>5</v>
      </c>
      <c r="W7" s="3">
        <v>22</v>
      </c>
      <c r="X7" s="3">
        <v>2</v>
      </c>
      <c r="Y7" s="3">
        <v>9</v>
      </c>
    </row>
    <row r="8" spans="1:25" s="3" customFormat="1" ht="19.5" customHeight="1" hidden="1">
      <c r="A8" s="29" t="s">
        <v>2</v>
      </c>
      <c r="B8" s="12">
        <f t="shared" si="0"/>
        <v>557</v>
      </c>
      <c r="C8" s="3">
        <v>76</v>
      </c>
      <c r="D8" s="3">
        <v>1</v>
      </c>
      <c r="E8" s="3">
        <v>4</v>
      </c>
      <c r="F8" s="3">
        <v>3</v>
      </c>
      <c r="G8" s="3">
        <v>37</v>
      </c>
      <c r="H8" s="3">
        <v>8</v>
      </c>
      <c r="I8" s="3">
        <v>3</v>
      </c>
      <c r="J8" s="3">
        <v>8</v>
      </c>
      <c r="K8" s="3">
        <v>8</v>
      </c>
      <c r="L8" s="3">
        <v>1</v>
      </c>
      <c r="M8" s="3">
        <v>5</v>
      </c>
      <c r="N8" s="29" t="s">
        <v>57</v>
      </c>
      <c r="O8" s="3">
        <v>3</v>
      </c>
      <c r="P8" s="3">
        <v>3</v>
      </c>
      <c r="Q8" s="3">
        <v>269</v>
      </c>
      <c r="R8" s="3">
        <v>6</v>
      </c>
      <c r="S8" s="3">
        <v>49</v>
      </c>
      <c r="T8" s="3">
        <v>37</v>
      </c>
      <c r="U8" s="3">
        <v>0</v>
      </c>
      <c r="V8" s="3">
        <v>5</v>
      </c>
      <c r="W8" s="3">
        <v>22</v>
      </c>
      <c r="X8" s="3">
        <v>1</v>
      </c>
      <c r="Y8" s="3">
        <v>8</v>
      </c>
    </row>
    <row r="9" spans="1:25" s="3" customFormat="1" ht="19.5" customHeight="1" hidden="1">
      <c r="A9" s="29" t="s">
        <v>3</v>
      </c>
      <c r="B9" s="12">
        <f t="shared" si="0"/>
        <v>563</v>
      </c>
      <c r="C9" s="3">
        <v>75</v>
      </c>
      <c r="D9" s="3">
        <v>1</v>
      </c>
      <c r="E9" s="3">
        <v>4</v>
      </c>
      <c r="F9" s="3">
        <v>3</v>
      </c>
      <c r="G9" s="3">
        <v>37</v>
      </c>
      <c r="H9" s="3">
        <v>8</v>
      </c>
      <c r="I9" s="3">
        <v>3</v>
      </c>
      <c r="J9" s="3">
        <v>8</v>
      </c>
      <c r="K9" s="3">
        <v>8</v>
      </c>
      <c r="L9" s="3">
        <v>1</v>
      </c>
      <c r="M9" s="3">
        <v>5</v>
      </c>
      <c r="N9" s="29" t="s">
        <v>56</v>
      </c>
      <c r="O9" s="3">
        <v>3</v>
      </c>
      <c r="P9" s="3">
        <v>3</v>
      </c>
      <c r="Q9" s="3">
        <v>272</v>
      </c>
      <c r="R9" s="3">
        <v>6</v>
      </c>
      <c r="S9" s="3">
        <v>49</v>
      </c>
      <c r="T9" s="3">
        <v>39</v>
      </c>
      <c r="U9" s="3">
        <v>0</v>
      </c>
      <c r="V9" s="3">
        <v>6</v>
      </c>
      <c r="W9" s="3">
        <v>22</v>
      </c>
      <c r="X9" s="3">
        <v>1</v>
      </c>
      <c r="Y9" s="3">
        <v>9</v>
      </c>
    </row>
    <row r="10" spans="1:25" s="3" customFormat="1" ht="19.5" customHeight="1" hidden="1">
      <c r="A10" s="29" t="s">
        <v>4</v>
      </c>
      <c r="B10" s="12">
        <f t="shared" si="0"/>
        <v>543</v>
      </c>
      <c r="C10" s="3">
        <v>71</v>
      </c>
      <c r="D10" s="3">
        <v>1</v>
      </c>
      <c r="E10" s="3">
        <v>3</v>
      </c>
      <c r="F10" s="3">
        <v>2</v>
      </c>
      <c r="G10" s="3">
        <v>34</v>
      </c>
      <c r="H10" s="3">
        <v>8</v>
      </c>
      <c r="I10" s="3">
        <v>2</v>
      </c>
      <c r="J10" s="3">
        <v>7</v>
      </c>
      <c r="K10" s="3">
        <v>8</v>
      </c>
      <c r="L10" s="3">
        <v>1</v>
      </c>
      <c r="M10" s="3">
        <v>5</v>
      </c>
      <c r="N10" s="29" t="s">
        <v>55</v>
      </c>
      <c r="O10" s="3">
        <v>3</v>
      </c>
      <c r="P10" s="3">
        <v>3</v>
      </c>
      <c r="Q10" s="3">
        <v>266</v>
      </c>
      <c r="R10" s="3">
        <v>6</v>
      </c>
      <c r="S10" s="3">
        <v>46</v>
      </c>
      <c r="T10" s="3">
        <v>38</v>
      </c>
      <c r="U10" s="3">
        <v>0</v>
      </c>
      <c r="V10" s="3">
        <v>7</v>
      </c>
      <c r="W10" s="3">
        <v>24</v>
      </c>
      <c r="X10" s="3">
        <v>1</v>
      </c>
      <c r="Y10" s="3">
        <v>7</v>
      </c>
    </row>
    <row r="11" spans="1:25" s="3" customFormat="1" ht="19.5" customHeight="1" hidden="1">
      <c r="A11" s="29" t="s">
        <v>5</v>
      </c>
      <c r="B11" s="12">
        <f t="shared" si="0"/>
        <v>544</v>
      </c>
      <c r="C11" s="3">
        <v>71</v>
      </c>
      <c r="D11" s="3">
        <v>1</v>
      </c>
      <c r="E11" s="3">
        <v>3</v>
      </c>
      <c r="F11" s="3">
        <v>2</v>
      </c>
      <c r="G11" s="3">
        <v>33</v>
      </c>
      <c r="H11" s="3">
        <v>8</v>
      </c>
      <c r="I11" s="3">
        <v>2</v>
      </c>
      <c r="J11" s="3">
        <v>7</v>
      </c>
      <c r="K11" s="3">
        <v>9</v>
      </c>
      <c r="L11" s="3">
        <v>1</v>
      </c>
      <c r="M11" s="3">
        <v>5</v>
      </c>
      <c r="N11" s="29" t="s">
        <v>54</v>
      </c>
      <c r="O11" s="3">
        <v>3</v>
      </c>
      <c r="P11" s="3">
        <v>3</v>
      </c>
      <c r="Q11" s="3">
        <v>266</v>
      </c>
      <c r="R11" s="3">
        <v>6</v>
      </c>
      <c r="S11" s="3">
        <v>47</v>
      </c>
      <c r="T11" s="3">
        <v>39</v>
      </c>
      <c r="U11" s="3">
        <v>0</v>
      </c>
      <c r="V11" s="3">
        <v>7</v>
      </c>
      <c r="W11" s="3">
        <v>23</v>
      </c>
      <c r="X11" s="3">
        <v>1</v>
      </c>
      <c r="Y11" s="3">
        <v>7</v>
      </c>
    </row>
    <row r="12" spans="1:25" s="3" customFormat="1" ht="19.5" customHeight="1" hidden="1">
      <c r="A12" s="29" t="s">
        <v>20</v>
      </c>
      <c r="B12" s="12">
        <f t="shared" si="0"/>
        <v>500</v>
      </c>
      <c r="C12" s="3">
        <v>66</v>
      </c>
      <c r="D12" s="3">
        <v>0</v>
      </c>
      <c r="E12" s="3">
        <v>3</v>
      </c>
      <c r="F12" s="3">
        <v>1</v>
      </c>
      <c r="G12" s="3">
        <v>24</v>
      </c>
      <c r="H12" s="3">
        <v>8</v>
      </c>
      <c r="I12" s="3">
        <v>2</v>
      </c>
      <c r="J12" s="3">
        <v>7</v>
      </c>
      <c r="K12" s="3">
        <v>8</v>
      </c>
      <c r="L12" s="3">
        <v>1</v>
      </c>
      <c r="M12" s="3">
        <v>6</v>
      </c>
      <c r="N12" s="29" t="s">
        <v>53</v>
      </c>
      <c r="O12" s="3">
        <v>3</v>
      </c>
      <c r="P12" s="3">
        <v>2</v>
      </c>
      <c r="Q12" s="3">
        <v>249</v>
      </c>
      <c r="R12" s="3">
        <v>6</v>
      </c>
      <c r="S12" s="3">
        <v>45</v>
      </c>
      <c r="T12" s="3">
        <v>35</v>
      </c>
      <c r="U12" s="3">
        <v>0</v>
      </c>
      <c r="V12" s="3">
        <v>7</v>
      </c>
      <c r="W12" s="3">
        <v>21</v>
      </c>
      <c r="X12" s="3">
        <v>1</v>
      </c>
      <c r="Y12" s="3">
        <v>5</v>
      </c>
    </row>
    <row r="13" spans="1:25" s="3" customFormat="1" ht="19.5" customHeight="1">
      <c r="A13" s="29" t="s">
        <v>6</v>
      </c>
      <c r="B13" s="12">
        <f t="shared" si="0"/>
        <v>506</v>
      </c>
      <c r="C13" s="3">
        <v>67</v>
      </c>
      <c r="D13" s="3">
        <v>0</v>
      </c>
      <c r="E13" s="3">
        <v>3</v>
      </c>
      <c r="F13" s="3">
        <v>1</v>
      </c>
      <c r="G13" s="3">
        <v>24</v>
      </c>
      <c r="H13" s="3">
        <v>8</v>
      </c>
      <c r="I13" s="3">
        <v>3</v>
      </c>
      <c r="J13" s="3">
        <v>7</v>
      </c>
      <c r="K13" s="3">
        <v>8</v>
      </c>
      <c r="L13" s="3">
        <v>1</v>
      </c>
      <c r="M13" s="3">
        <v>6</v>
      </c>
      <c r="N13" s="29" t="s">
        <v>52</v>
      </c>
      <c r="O13" s="3">
        <v>3</v>
      </c>
      <c r="P13" s="3">
        <v>2</v>
      </c>
      <c r="Q13" s="3">
        <v>253</v>
      </c>
      <c r="R13" s="3">
        <v>6</v>
      </c>
      <c r="S13" s="3">
        <v>44</v>
      </c>
      <c r="T13" s="3">
        <v>36</v>
      </c>
      <c r="U13" s="3">
        <v>0</v>
      </c>
      <c r="V13" s="3">
        <v>7</v>
      </c>
      <c r="W13" s="3">
        <v>21</v>
      </c>
      <c r="X13" s="3">
        <v>1</v>
      </c>
      <c r="Y13" s="3">
        <v>5</v>
      </c>
    </row>
    <row r="14" spans="1:25" s="3" customFormat="1" ht="19.5" customHeight="1">
      <c r="A14" s="29" t="s">
        <v>51</v>
      </c>
      <c r="B14" s="12">
        <f t="shared" si="0"/>
        <v>506</v>
      </c>
      <c r="C14" s="3">
        <v>68</v>
      </c>
      <c r="D14" s="3">
        <v>0</v>
      </c>
      <c r="E14" s="3">
        <v>3</v>
      </c>
      <c r="F14" s="3">
        <v>1</v>
      </c>
      <c r="G14" s="3">
        <v>20</v>
      </c>
      <c r="H14" s="3">
        <v>8</v>
      </c>
      <c r="I14" s="3">
        <v>3</v>
      </c>
      <c r="J14" s="3">
        <v>6</v>
      </c>
      <c r="K14" s="3">
        <v>8</v>
      </c>
      <c r="L14" s="3">
        <v>1</v>
      </c>
      <c r="M14" s="3">
        <v>7</v>
      </c>
      <c r="N14" s="29" t="s">
        <v>51</v>
      </c>
      <c r="O14" s="3">
        <v>3</v>
      </c>
      <c r="P14" s="3">
        <v>2</v>
      </c>
      <c r="Q14" s="3">
        <v>258</v>
      </c>
      <c r="R14" s="3">
        <v>6</v>
      </c>
      <c r="S14" s="3">
        <v>43</v>
      </c>
      <c r="T14" s="3">
        <v>36</v>
      </c>
      <c r="U14" s="3">
        <v>0</v>
      </c>
      <c r="V14" s="3">
        <v>7</v>
      </c>
      <c r="W14" s="3">
        <v>20</v>
      </c>
      <c r="X14" s="3">
        <v>1</v>
      </c>
      <c r="Y14" s="3">
        <v>5</v>
      </c>
    </row>
    <row r="15" spans="1:25" s="3" customFormat="1" ht="19.5" customHeight="1">
      <c r="A15" s="29" t="s">
        <v>50</v>
      </c>
      <c r="B15" s="12">
        <f t="shared" si="0"/>
        <v>436</v>
      </c>
      <c r="C15" s="3">
        <v>63</v>
      </c>
      <c r="D15" s="3">
        <v>0</v>
      </c>
      <c r="E15" s="3">
        <v>2</v>
      </c>
      <c r="F15" s="3">
        <v>0</v>
      </c>
      <c r="G15" s="3">
        <v>12</v>
      </c>
      <c r="H15" s="3">
        <v>9</v>
      </c>
      <c r="I15" s="3">
        <v>1</v>
      </c>
      <c r="J15" s="3">
        <v>7</v>
      </c>
      <c r="K15" s="3">
        <v>8</v>
      </c>
      <c r="L15" s="3">
        <v>1</v>
      </c>
      <c r="M15" s="3">
        <v>8</v>
      </c>
      <c r="N15" s="29" t="s">
        <v>50</v>
      </c>
      <c r="O15" s="3">
        <v>2</v>
      </c>
      <c r="P15" s="3">
        <v>2</v>
      </c>
      <c r="Q15" s="3">
        <v>239</v>
      </c>
      <c r="R15" s="3">
        <v>4</v>
      </c>
      <c r="S15" s="3">
        <v>40</v>
      </c>
      <c r="T15" s="3">
        <v>29</v>
      </c>
      <c r="U15" s="3">
        <v>1</v>
      </c>
      <c r="V15" s="3">
        <v>1</v>
      </c>
      <c r="W15" s="3">
        <v>3</v>
      </c>
      <c r="X15" s="3">
        <v>1</v>
      </c>
      <c r="Y15" s="3">
        <v>3</v>
      </c>
    </row>
    <row r="16" spans="1:25" s="3" customFormat="1" ht="19.5" customHeight="1">
      <c r="A16" s="29" t="s">
        <v>49</v>
      </c>
      <c r="B16" s="12">
        <f t="shared" si="0"/>
        <v>416</v>
      </c>
      <c r="C16" s="3">
        <v>58</v>
      </c>
      <c r="D16" s="3">
        <v>0</v>
      </c>
      <c r="E16" s="3">
        <v>2</v>
      </c>
      <c r="F16" s="3">
        <v>0</v>
      </c>
      <c r="G16" s="3">
        <v>12</v>
      </c>
      <c r="H16" s="3">
        <v>8</v>
      </c>
      <c r="I16" s="3">
        <v>1</v>
      </c>
      <c r="J16" s="3">
        <v>6</v>
      </c>
      <c r="K16" s="3">
        <v>8</v>
      </c>
      <c r="L16" s="3">
        <v>1</v>
      </c>
      <c r="M16" s="3">
        <v>8</v>
      </c>
      <c r="N16" s="29" t="s">
        <v>49</v>
      </c>
      <c r="O16" s="3">
        <v>2</v>
      </c>
      <c r="P16" s="3">
        <v>3</v>
      </c>
      <c r="Q16" s="3">
        <v>235</v>
      </c>
      <c r="R16" s="3">
        <v>4</v>
      </c>
      <c r="S16" s="3">
        <v>33</v>
      </c>
      <c r="T16" s="3">
        <v>26</v>
      </c>
      <c r="U16" s="3">
        <v>1</v>
      </c>
      <c r="V16" s="3">
        <v>1</v>
      </c>
      <c r="W16" s="3">
        <v>3</v>
      </c>
      <c r="X16" s="3">
        <v>1</v>
      </c>
      <c r="Y16" s="3">
        <v>3</v>
      </c>
    </row>
    <row r="17" spans="1:25" s="3" customFormat="1" ht="19.5" customHeight="1">
      <c r="A17" s="29" t="s">
        <v>48</v>
      </c>
      <c r="B17" s="12">
        <v>411</v>
      </c>
      <c r="C17" s="3">
        <v>58</v>
      </c>
      <c r="D17" s="3">
        <v>0</v>
      </c>
      <c r="E17" s="3">
        <v>1</v>
      </c>
      <c r="F17" s="3">
        <v>0</v>
      </c>
      <c r="G17" s="3">
        <v>12</v>
      </c>
      <c r="H17" s="3">
        <v>9</v>
      </c>
      <c r="I17" s="3">
        <v>1</v>
      </c>
      <c r="J17" s="3">
        <v>6</v>
      </c>
      <c r="K17" s="3">
        <v>8</v>
      </c>
      <c r="L17" s="3">
        <v>1</v>
      </c>
      <c r="M17" s="3">
        <v>8</v>
      </c>
      <c r="N17" s="29" t="s">
        <v>48</v>
      </c>
      <c r="O17" s="3">
        <v>2</v>
      </c>
      <c r="P17" s="3">
        <v>3</v>
      </c>
      <c r="Q17" s="3">
        <v>229</v>
      </c>
      <c r="R17" s="3">
        <v>4</v>
      </c>
      <c r="S17" s="3">
        <v>33</v>
      </c>
      <c r="T17" s="3">
        <v>26</v>
      </c>
      <c r="U17" s="3">
        <v>1</v>
      </c>
      <c r="V17" s="3">
        <v>1</v>
      </c>
      <c r="W17" s="3">
        <v>4</v>
      </c>
      <c r="X17" s="3">
        <v>1</v>
      </c>
      <c r="Y17" s="3">
        <v>3</v>
      </c>
    </row>
    <row r="18" spans="1:25" s="3" customFormat="1" ht="19.5" customHeight="1">
      <c r="A18" s="29" t="s">
        <v>58</v>
      </c>
      <c r="B18" s="12">
        <v>400</v>
      </c>
      <c r="C18" s="3">
        <v>56</v>
      </c>
      <c r="D18" s="3">
        <v>0</v>
      </c>
      <c r="E18" s="3">
        <v>1</v>
      </c>
      <c r="F18" s="3">
        <v>0</v>
      </c>
      <c r="G18" s="3">
        <v>11</v>
      </c>
      <c r="H18" s="3">
        <v>9</v>
      </c>
      <c r="I18" s="3">
        <v>1</v>
      </c>
      <c r="J18" s="3">
        <v>6</v>
      </c>
      <c r="K18" s="3">
        <v>8</v>
      </c>
      <c r="L18" s="3">
        <v>1</v>
      </c>
      <c r="M18" s="3">
        <v>8</v>
      </c>
      <c r="N18" s="29" t="s">
        <v>58</v>
      </c>
      <c r="O18" s="3">
        <v>2</v>
      </c>
      <c r="P18" s="3">
        <v>3</v>
      </c>
      <c r="Q18" s="3">
        <v>224</v>
      </c>
      <c r="R18" s="3">
        <v>3</v>
      </c>
      <c r="S18" s="3">
        <v>31</v>
      </c>
      <c r="T18" s="3">
        <v>25</v>
      </c>
      <c r="U18" s="3">
        <v>1</v>
      </c>
      <c r="V18" s="3">
        <v>0</v>
      </c>
      <c r="W18" s="3">
        <v>6</v>
      </c>
      <c r="X18" s="3">
        <v>1</v>
      </c>
      <c r="Y18" s="3">
        <v>3</v>
      </c>
    </row>
    <row r="19" spans="1:14" s="3" customFormat="1" ht="19.5" customHeight="1">
      <c r="A19" s="29"/>
      <c r="B19" s="12"/>
      <c r="N19" s="29"/>
    </row>
    <row r="20" spans="1:14" s="3" customFormat="1" ht="19.5" customHeight="1">
      <c r="A20" s="29"/>
      <c r="B20" s="12"/>
      <c r="N20" s="29"/>
    </row>
    <row r="21" spans="1:14" s="3" customFormat="1" ht="6.75" customHeight="1">
      <c r="A21" s="30"/>
      <c r="B21" s="12"/>
      <c r="N21" s="30"/>
    </row>
    <row r="22" spans="1:25" s="3" customFormat="1" ht="19.5" customHeight="1" hidden="1">
      <c r="A22" s="29" t="s">
        <v>47</v>
      </c>
      <c r="B22" s="12" t="str">
        <f>IF(SUM(C22:Y22)=SUM(B24:B36),SUM(B24:B36),"錯誤")</f>
        <v>錯誤</v>
      </c>
      <c r="C22" s="3">
        <f>SUM(C24:C36)</f>
        <v>0</v>
      </c>
      <c r="D22" s="3">
        <f aca="true" t="shared" si="1" ref="D22:R22">SUM(D24:D36)</f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  <c r="H22" s="3">
        <f t="shared" si="1"/>
        <v>0</v>
      </c>
      <c r="I22" s="3">
        <f t="shared" si="1"/>
        <v>0</v>
      </c>
      <c r="J22" s="3">
        <f t="shared" si="1"/>
        <v>0</v>
      </c>
      <c r="K22" s="3">
        <f t="shared" si="1"/>
        <v>0</v>
      </c>
      <c r="L22" s="3">
        <f>SUM(L24:L36)</f>
        <v>0</v>
      </c>
      <c r="M22" s="3">
        <f>SUM(M24:M36)</f>
        <v>0</v>
      </c>
      <c r="N22" s="29" t="s">
        <v>47</v>
      </c>
      <c r="O22" s="3">
        <f t="shared" si="1"/>
        <v>0</v>
      </c>
      <c r="P22" s="3">
        <f t="shared" si="1"/>
        <v>0</v>
      </c>
      <c r="Q22" s="3">
        <f t="shared" si="1"/>
        <v>0</v>
      </c>
      <c r="R22" s="3">
        <f t="shared" si="1"/>
        <v>0</v>
      </c>
      <c r="S22" s="3">
        <f aca="true" t="shared" si="2" ref="S22:Y22">SUM(S24:S36)</f>
        <v>0</v>
      </c>
      <c r="T22" s="3">
        <f t="shared" si="2"/>
        <v>0</v>
      </c>
      <c r="U22" s="3">
        <v>1</v>
      </c>
      <c r="V22" s="3">
        <f t="shared" si="2"/>
        <v>0</v>
      </c>
      <c r="W22" s="3">
        <f t="shared" si="2"/>
        <v>0</v>
      </c>
      <c r="X22" s="3">
        <f t="shared" si="2"/>
        <v>0</v>
      </c>
      <c r="Y22" s="3">
        <f t="shared" si="2"/>
        <v>0</v>
      </c>
    </row>
    <row r="23" spans="1:14" s="3" customFormat="1" ht="6.75" customHeight="1" hidden="1">
      <c r="A23" s="30"/>
      <c r="B23" s="12"/>
      <c r="F23" s="13"/>
      <c r="H23" s="11"/>
      <c r="I23" s="11"/>
      <c r="N23" s="30"/>
    </row>
    <row r="24" spans="1:25" s="3" customFormat="1" ht="19.5" customHeight="1">
      <c r="A24" s="31"/>
      <c r="B24" s="1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1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</row>
    <row r="25" spans="1:25" s="3" customFormat="1" ht="19.5" customHeight="1">
      <c r="A25" s="3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1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3" customFormat="1" ht="19.5" customHeight="1">
      <c r="A26" s="31"/>
      <c r="B26" s="1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1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</row>
    <row r="27" spans="1:25" s="3" customFormat="1" ht="19.5" customHeight="1">
      <c r="A27" s="31"/>
      <c r="B27" s="1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1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</row>
    <row r="28" spans="1:25" s="3" customFormat="1" ht="19.5" customHeight="1">
      <c r="A28" s="31"/>
      <c r="B28" s="1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1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</row>
    <row r="29" spans="1:25" s="3" customFormat="1" ht="19.5" customHeight="1">
      <c r="A29" s="31"/>
      <c r="B29" s="1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1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</row>
    <row r="30" spans="1:25" s="3" customFormat="1" ht="19.5" customHeight="1">
      <c r="A30" s="31"/>
      <c r="B30" s="1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1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</row>
    <row r="31" spans="1:25" s="3" customFormat="1" ht="19.5" customHeight="1">
      <c r="A31" s="31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1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</row>
    <row r="32" spans="1:25" s="3" customFormat="1" ht="19.5" customHeight="1">
      <c r="A32" s="31"/>
      <c r="B32" s="1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1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</row>
    <row r="33" spans="1:25" s="3" customFormat="1" ht="19.5" customHeight="1">
      <c r="A33" s="31"/>
      <c r="B33" s="1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1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</row>
    <row r="34" spans="1:25" s="3" customFormat="1" ht="19.5" customHeight="1">
      <c r="A34" s="31"/>
      <c r="B34" s="1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1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</row>
    <row r="35" spans="1:25" s="3" customFormat="1" ht="19.5" customHeight="1">
      <c r="A35" s="31"/>
      <c r="B35" s="1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1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</row>
    <row r="36" spans="1:25" s="3" customFormat="1" ht="19.5" customHeight="1">
      <c r="A36" s="31"/>
      <c r="B36" s="1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1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s="3" customFormat="1" ht="19.5" customHeight="1">
      <c r="A37" s="31"/>
      <c r="B37" s="12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1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5" s="3" customFormat="1" ht="19.5" customHeight="1">
      <c r="A38" s="31"/>
      <c r="B38" s="1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1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</row>
    <row r="39" spans="1:25" s="3" customFormat="1" ht="18" customHeight="1">
      <c r="A39" s="31"/>
      <c r="B39" s="1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1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5" s="3" customFormat="1" ht="9.75" customHeight="1">
      <c r="A40" s="31"/>
      <c r="B40" s="1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1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</row>
    <row r="41" spans="1:26" ht="13.5" customHeight="1" thickBot="1">
      <c r="A41" s="14" t="s">
        <v>0</v>
      </c>
      <c r="B41" s="1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4" t="s">
        <v>0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3"/>
    </row>
    <row r="42" spans="1:26" s="17" customFormat="1" ht="13.5" customHeight="1">
      <c r="A42" s="21" t="s">
        <v>135</v>
      </c>
      <c r="B42" s="16"/>
      <c r="C42" s="16"/>
      <c r="D42" s="16"/>
      <c r="E42" s="16"/>
      <c r="F42" s="16"/>
      <c r="G42" s="52" t="s">
        <v>137</v>
      </c>
      <c r="H42" s="52"/>
      <c r="I42" s="52"/>
      <c r="J42" s="52"/>
      <c r="K42" s="52"/>
      <c r="L42" s="52"/>
      <c r="M42" s="52"/>
      <c r="N42" s="21" t="s">
        <v>135</v>
      </c>
      <c r="O42" s="16"/>
      <c r="P42" s="16"/>
      <c r="Q42" s="16"/>
      <c r="R42" s="16"/>
      <c r="S42" s="16"/>
      <c r="T42" s="52" t="s">
        <v>138</v>
      </c>
      <c r="U42" s="52"/>
      <c r="V42" s="52"/>
      <c r="W42" s="52"/>
      <c r="X42" s="52"/>
      <c r="Y42" s="52"/>
      <c r="Z42" s="34"/>
    </row>
    <row r="43" spans="1:26" ht="13.5" customHeight="1">
      <c r="A43" s="22"/>
      <c r="B43" s="18"/>
      <c r="C43" s="18"/>
      <c r="D43" s="18"/>
      <c r="E43" s="18"/>
      <c r="F43" s="18"/>
      <c r="G43" s="53" t="s">
        <v>136</v>
      </c>
      <c r="H43" s="53"/>
      <c r="I43" s="53"/>
      <c r="J43" s="53"/>
      <c r="K43" s="53"/>
      <c r="L43" s="53"/>
      <c r="M43" s="53"/>
      <c r="N43" s="22"/>
      <c r="O43" s="26"/>
      <c r="P43" s="26"/>
      <c r="Q43" s="26"/>
      <c r="T43" s="53"/>
      <c r="U43" s="53"/>
      <c r="V43" s="53"/>
      <c r="W43" s="53"/>
      <c r="X43" s="53"/>
      <c r="Y43" s="53"/>
      <c r="Z43" s="53"/>
    </row>
    <row r="44" spans="1:17" ht="13.5" customHeight="1">
      <c r="A44" s="22"/>
      <c r="J44" s="38"/>
      <c r="K44" s="38"/>
      <c r="L44" s="38"/>
      <c r="M44" s="38"/>
      <c r="N44" s="38"/>
      <c r="O44" s="38"/>
      <c r="P44" s="38"/>
      <c r="Q44" s="38"/>
    </row>
  </sheetData>
  <mergeCells count="34">
    <mergeCell ref="G42:M42"/>
    <mergeCell ref="G43:M43"/>
    <mergeCell ref="T43:Z43"/>
    <mergeCell ref="T42:Y42"/>
    <mergeCell ref="V5:V6"/>
    <mergeCell ref="W5:W6"/>
    <mergeCell ref="X5:X6"/>
    <mergeCell ref="A2:F2"/>
    <mergeCell ref="G2:M2"/>
    <mergeCell ref="N2:S2"/>
    <mergeCell ref="T2:Y2"/>
    <mergeCell ref="A5:A6"/>
    <mergeCell ref="N5:N6"/>
    <mergeCell ref="R5:R6"/>
    <mergeCell ref="T5:T6"/>
    <mergeCell ref="U5:U6"/>
    <mergeCell ref="M5:M6"/>
    <mergeCell ref="O5:O6"/>
    <mergeCell ref="P5:P6"/>
    <mergeCell ref="Q5:Q6"/>
    <mergeCell ref="J5:J6"/>
    <mergeCell ref="K5:K6"/>
    <mergeCell ref="L5:L6"/>
    <mergeCell ref="S5:S6"/>
    <mergeCell ref="J44:Q44"/>
    <mergeCell ref="B5:B6"/>
    <mergeCell ref="Y5:Y6"/>
    <mergeCell ref="C5:C6"/>
    <mergeCell ref="D5:D6"/>
    <mergeCell ref="E5:E6"/>
    <mergeCell ref="F5:F6"/>
    <mergeCell ref="G5:G6"/>
    <mergeCell ref="H5:H6"/>
    <mergeCell ref="I5:I6"/>
  </mergeCells>
  <printOptions/>
  <pageMargins left="0.5905511811023623" right="1.299212598425197" top="0.3937007874015748" bottom="0.19" header="0.2" footer="0.2"/>
  <pageSetup horizontalDpi="360" verticalDpi="360" orientation="portrait" paperSize="9" r:id="rId1"/>
  <colBreaks count="2" manualBreakCount="2">
    <brk id="6" max="65535" man="1"/>
    <brk id="13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9"/>
  <sheetViews>
    <sheetView workbookViewId="0" topLeftCell="A1">
      <pane xSplit="1" ySplit="8" topLeftCell="T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W38" sqref="W38:AC38"/>
    </sheetView>
  </sheetViews>
  <sheetFormatPr defaultColWidth="9.33203125" defaultRowHeight="19.5" customHeight="1"/>
  <cols>
    <col min="1" max="1" width="26.16015625" style="1" customWidth="1"/>
    <col min="2" max="2" width="14.66015625" style="1" customWidth="1"/>
    <col min="3" max="5" width="11.66015625" style="1" customWidth="1"/>
    <col min="6" max="6" width="10.33203125" style="1" customWidth="1"/>
    <col min="7" max="8" width="13" style="1" customWidth="1"/>
    <col min="9" max="10" width="12.16015625" style="1" customWidth="1"/>
    <col min="11" max="12" width="13" style="1" customWidth="1"/>
    <col min="13" max="13" width="11.83203125" style="1" customWidth="1"/>
    <col min="14" max="15" width="12.16015625" style="1" customWidth="1"/>
    <col min="16" max="16" width="26.66015625" style="1" customWidth="1"/>
    <col min="17" max="20" width="12.16015625" style="1" customWidth="1"/>
    <col min="21" max="21" width="11.5" style="1" customWidth="1"/>
    <col min="22" max="22" width="12.16015625" style="1" customWidth="1"/>
    <col min="23" max="28" width="14.33203125" style="1" customWidth="1"/>
    <col min="29" max="29" width="13" style="3" customWidth="1"/>
    <col min="30" max="16384" width="6.83203125" style="1" customWidth="1"/>
  </cols>
  <sheetData>
    <row r="1" spans="1:29" ht="18" customHeight="1">
      <c r="A1" s="19" t="s">
        <v>139</v>
      </c>
      <c r="D1" s="2"/>
      <c r="O1" s="27" t="s">
        <v>140</v>
      </c>
      <c r="P1" s="19" t="s">
        <v>141</v>
      </c>
      <c r="AC1" s="20" t="s">
        <v>142</v>
      </c>
    </row>
    <row r="2" spans="1:29" s="4" customFormat="1" ht="21.75" customHeight="1">
      <c r="A2" s="47" t="s">
        <v>123</v>
      </c>
      <c r="B2" s="47"/>
      <c r="C2" s="47"/>
      <c r="D2" s="47"/>
      <c r="E2" s="47"/>
      <c r="F2" s="47"/>
      <c r="G2" s="47"/>
      <c r="H2" s="48" t="s">
        <v>87</v>
      </c>
      <c r="I2" s="48"/>
      <c r="J2" s="48"/>
      <c r="K2" s="48"/>
      <c r="L2" s="48"/>
      <c r="M2" s="48"/>
      <c r="N2" s="48"/>
      <c r="O2" s="48"/>
      <c r="P2" s="47" t="s">
        <v>124</v>
      </c>
      <c r="Q2" s="47"/>
      <c r="R2" s="47"/>
      <c r="S2" s="47"/>
      <c r="T2" s="47"/>
      <c r="U2" s="47"/>
      <c r="V2" s="47"/>
      <c r="W2" s="58" t="s">
        <v>126</v>
      </c>
      <c r="X2" s="58"/>
      <c r="Y2" s="58"/>
      <c r="Z2" s="58"/>
      <c r="AA2" s="58"/>
      <c r="AB2" s="58"/>
      <c r="AC2" s="58"/>
    </row>
    <row r="3" spans="7:29" s="5" customFormat="1" ht="11.25" customHeight="1">
      <c r="G3" s="35"/>
      <c r="H3" s="7"/>
      <c r="AC3" s="8"/>
    </row>
    <row r="4" spans="1:29" s="9" customFormat="1" ht="16.5" customHeight="1" thickBot="1">
      <c r="A4" s="33" t="s">
        <v>88</v>
      </c>
      <c r="H4" s="10"/>
      <c r="O4" s="25" t="s">
        <v>89</v>
      </c>
      <c r="P4" s="32" t="s">
        <v>90</v>
      </c>
      <c r="AC4" s="25" t="s">
        <v>91</v>
      </c>
    </row>
    <row r="5" spans="1:29" s="28" customFormat="1" ht="52.5" customHeight="1">
      <c r="A5" s="50" t="s">
        <v>92</v>
      </c>
      <c r="B5" s="39" t="s">
        <v>93</v>
      </c>
      <c r="C5" s="46" t="s">
        <v>94</v>
      </c>
      <c r="D5" s="46" t="s">
        <v>66</v>
      </c>
      <c r="E5" s="46" t="s">
        <v>67</v>
      </c>
      <c r="F5" s="54" t="s">
        <v>95</v>
      </c>
      <c r="G5" s="54" t="s">
        <v>96</v>
      </c>
      <c r="H5" s="45" t="s">
        <v>97</v>
      </c>
      <c r="I5" s="46" t="s">
        <v>72</v>
      </c>
      <c r="J5" s="46" t="s">
        <v>98</v>
      </c>
      <c r="K5" s="46" t="s">
        <v>99</v>
      </c>
      <c r="L5" s="54" t="s">
        <v>74</v>
      </c>
      <c r="M5" s="54" t="s">
        <v>68</v>
      </c>
      <c r="N5" s="46" t="s">
        <v>69</v>
      </c>
      <c r="O5" s="46" t="s">
        <v>100</v>
      </c>
      <c r="P5" s="50" t="s">
        <v>92</v>
      </c>
      <c r="Q5" s="46" t="s">
        <v>101</v>
      </c>
      <c r="R5" s="46" t="s">
        <v>102</v>
      </c>
      <c r="S5" s="46" t="s">
        <v>78</v>
      </c>
      <c r="T5" s="46" t="s">
        <v>103</v>
      </c>
      <c r="U5" s="54" t="s">
        <v>80</v>
      </c>
      <c r="V5" s="54" t="s">
        <v>81</v>
      </c>
      <c r="W5" s="45" t="s">
        <v>62</v>
      </c>
      <c r="X5" s="54" t="s">
        <v>104</v>
      </c>
      <c r="Y5" s="54" t="s">
        <v>105</v>
      </c>
      <c r="Z5" s="54" t="s">
        <v>84</v>
      </c>
      <c r="AA5" s="54" t="s">
        <v>85</v>
      </c>
      <c r="AB5" s="54" t="s">
        <v>75</v>
      </c>
      <c r="AC5" s="46" t="s">
        <v>106</v>
      </c>
    </row>
    <row r="6" spans="1:29" s="28" customFormat="1" ht="52.5" customHeight="1">
      <c r="A6" s="51"/>
      <c r="B6" s="40"/>
      <c r="C6" s="42"/>
      <c r="D6" s="42"/>
      <c r="E6" s="42"/>
      <c r="F6" s="40"/>
      <c r="G6" s="40"/>
      <c r="H6" s="44"/>
      <c r="I6" s="42"/>
      <c r="J6" s="42"/>
      <c r="K6" s="42"/>
      <c r="L6" s="56"/>
      <c r="M6" s="56"/>
      <c r="N6" s="42"/>
      <c r="O6" s="42"/>
      <c r="P6" s="51"/>
      <c r="Q6" s="42"/>
      <c r="R6" s="42"/>
      <c r="S6" s="42"/>
      <c r="T6" s="42"/>
      <c r="U6" s="40"/>
      <c r="V6" s="55"/>
      <c r="W6" s="57"/>
      <c r="X6" s="56"/>
      <c r="Y6" s="56"/>
      <c r="Z6" s="55"/>
      <c r="AA6" s="55"/>
      <c r="AB6" s="55"/>
      <c r="AC6" s="42"/>
    </row>
    <row r="7" spans="1:29" s="3" customFormat="1" ht="19.5" customHeight="1" hidden="1">
      <c r="A7" s="29" t="s">
        <v>1</v>
      </c>
      <c r="B7" s="12">
        <f>SUM(C7:AC7)</f>
        <v>589</v>
      </c>
      <c r="C7" s="3">
        <v>77</v>
      </c>
      <c r="D7" s="3">
        <v>1</v>
      </c>
      <c r="E7" s="3">
        <v>4</v>
      </c>
      <c r="F7" s="3">
        <v>3</v>
      </c>
      <c r="G7" s="3">
        <v>44</v>
      </c>
      <c r="H7" s="3">
        <v>9</v>
      </c>
      <c r="I7" s="3">
        <v>3</v>
      </c>
      <c r="J7" s="3">
        <v>8</v>
      </c>
      <c r="K7" s="3">
        <v>9</v>
      </c>
      <c r="N7" s="3">
        <v>2</v>
      </c>
      <c r="O7" s="3">
        <v>5</v>
      </c>
      <c r="P7" s="29" t="s">
        <v>1</v>
      </c>
      <c r="Q7" s="3">
        <v>3</v>
      </c>
      <c r="R7" s="3">
        <v>4</v>
      </c>
      <c r="S7" s="3">
        <v>280</v>
      </c>
      <c r="T7" s="3">
        <v>7</v>
      </c>
      <c r="U7" s="3">
        <v>53</v>
      </c>
      <c r="V7" s="3">
        <v>39</v>
      </c>
      <c r="W7" s="3">
        <v>0</v>
      </c>
      <c r="X7" s="3">
        <v>5</v>
      </c>
      <c r="Y7" s="3">
        <v>22</v>
      </c>
      <c r="Z7" s="3">
        <v>2</v>
      </c>
      <c r="AC7" s="3">
        <v>9</v>
      </c>
    </row>
    <row r="8" spans="1:29" s="3" customFormat="1" ht="19.5" customHeight="1" hidden="1">
      <c r="A8" s="29" t="s">
        <v>2</v>
      </c>
      <c r="B8" s="12">
        <f>SUM(C8:AC8)</f>
        <v>557</v>
      </c>
      <c r="C8" s="3">
        <v>76</v>
      </c>
      <c r="D8" s="3">
        <v>1</v>
      </c>
      <c r="E8" s="3">
        <v>4</v>
      </c>
      <c r="F8" s="3">
        <v>3</v>
      </c>
      <c r="G8" s="3">
        <v>37</v>
      </c>
      <c r="H8" s="3">
        <v>8</v>
      </c>
      <c r="I8" s="3">
        <v>3</v>
      </c>
      <c r="J8" s="3">
        <v>8</v>
      </c>
      <c r="K8" s="3">
        <v>8</v>
      </c>
      <c r="N8" s="3">
        <v>1</v>
      </c>
      <c r="O8" s="3">
        <v>5</v>
      </c>
      <c r="P8" s="29" t="s">
        <v>107</v>
      </c>
      <c r="Q8" s="3">
        <v>3</v>
      </c>
      <c r="R8" s="3">
        <v>3</v>
      </c>
      <c r="S8" s="3">
        <v>269</v>
      </c>
      <c r="T8" s="3">
        <v>6</v>
      </c>
      <c r="U8" s="3">
        <v>49</v>
      </c>
      <c r="V8" s="3">
        <v>37</v>
      </c>
      <c r="W8" s="3">
        <v>0</v>
      </c>
      <c r="X8" s="3">
        <v>5</v>
      </c>
      <c r="Y8" s="3">
        <v>22</v>
      </c>
      <c r="Z8" s="3">
        <v>1</v>
      </c>
      <c r="AC8" s="3">
        <v>8</v>
      </c>
    </row>
    <row r="9" spans="1:29" s="3" customFormat="1" ht="19.5" customHeight="1">
      <c r="A9" s="29" t="s">
        <v>108</v>
      </c>
      <c r="B9" s="12">
        <v>404</v>
      </c>
      <c r="C9" s="3">
        <v>48</v>
      </c>
      <c r="D9" s="3">
        <v>11</v>
      </c>
      <c r="E9" s="3">
        <v>0</v>
      </c>
      <c r="F9" s="3">
        <v>1</v>
      </c>
      <c r="G9" s="3">
        <v>0</v>
      </c>
      <c r="H9" s="3">
        <v>0</v>
      </c>
      <c r="I9" s="3">
        <v>11</v>
      </c>
      <c r="J9" s="3">
        <v>1</v>
      </c>
      <c r="K9" s="3">
        <v>6</v>
      </c>
      <c r="L9" s="3">
        <v>7</v>
      </c>
      <c r="M9" s="3">
        <v>8</v>
      </c>
      <c r="N9" s="3">
        <v>0</v>
      </c>
      <c r="O9" s="3">
        <v>1</v>
      </c>
      <c r="P9" s="29" t="s">
        <v>109</v>
      </c>
      <c r="Q9" s="3">
        <v>1</v>
      </c>
      <c r="R9" s="3">
        <v>3</v>
      </c>
      <c r="S9" s="3">
        <v>229</v>
      </c>
      <c r="T9" s="3">
        <v>3</v>
      </c>
      <c r="U9" s="3">
        <v>29</v>
      </c>
      <c r="V9" s="3">
        <v>1</v>
      </c>
      <c r="W9" s="3">
        <v>0</v>
      </c>
      <c r="X9" s="3">
        <v>0</v>
      </c>
      <c r="Y9" s="3">
        <v>25</v>
      </c>
      <c r="Z9" s="3">
        <v>5</v>
      </c>
      <c r="AA9" s="3">
        <v>1</v>
      </c>
      <c r="AB9" s="3">
        <v>9</v>
      </c>
      <c r="AC9" s="3">
        <v>4</v>
      </c>
    </row>
    <row r="10" spans="1:29" s="3" customFormat="1" ht="19.5" customHeight="1">
      <c r="A10" s="29" t="s">
        <v>86</v>
      </c>
      <c r="B10" s="12">
        <v>411</v>
      </c>
      <c r="C10" s="3">
        <v>51</v>
      </c>
      <c r="D10" s="3">
        <v>13</v>
      </c>
      <c r="E10" s="3">
        <v>0</v>
      </c>
      <c r="F10" s="3">
        <v>1</v>
      </c>
      <c r="G10" s="3">
        <v>0</v>
      </c>
      <c r="H10" s="3">
        <v>0</v>
      </c>
      <c r="I10" s="3">
        <v>11</v>
      </c>
      <c r="J10" s="3">
        <v>1</v>
      </c>
      <c r="K10" s="3">
        <v>6</v>
      </c>
      <c r="L10" s="3">
        <v>3</v>
      </c>
      <c r="M10" s="3">
        <v>8</v>
      </c>
      <c r="N10" s="3">
        <v>1</v>
      </c>
      <c r="O10" s="3">
        <v>1</v>
      </c>
      <c r="P10" s="29" t="s">
        <v>86</v>
      </c>
      <c r="Q10" s="3">
        <v>1</v>
      </c>
      <c r="R10" s="3">
        <v>3</v>
      </c>
      <c r="S10" s="3">
        <v>235</v>
      </c>
      <c r="T10" s="3">
        <v>3</v>
      </c>
      <c r="U10" s="3">
        <v>29</v>
      </c>
      <c r="V10" s="3">
        <v>1</v>
      </c>
      <c r="W10" s="3">
        <v>0</v>
      </c>
      <c r="X10" s="3">
        <v>0</v>
      </c>
      <c r="Y10" s="3">
        <v>25</v>
      </c>
      <c r="Z10" s="3">
        <v>5</v>
      </c>
      <c r="AA10" s="3">
        <v>0</v>
      </c>
      <c r="AB10" s="3">
        <v>9</v>
      </c>
      <c r="AC10" s="3">
        <v>4</v>
      </c>
    </row>
    <row r="11" spans="1:29" s="3" customFormat="1" ht="19.5" customHeight="1">
      <c r="A11" s="29" t="s">
        <v>110</v>
      </c>
      <c r="B11" s="12">
        <v>418</v>
      </c>
      <c r="C11" s="3">
        <v>53</v>
      </c>
      <c r="D11" s="3">
        <v>13</v>
      </c>
      <c r="E11" s="3">
        <v>0</v>
      </c>
      <c r="F11" s="3">
        <v>1</v>
      </c>
      <c r="G11" s="3">
        <v>0</v>
      </c>
      <c r="H11" s="3">
        <v>0</v>
      </c>
      <c r="I11" s="3">
        <v>10</v>
      </c>
      <c r="J11" s="3">
        <v>1</v>
      </c>
      <c r="K11" s="3">
        <v>6</v>
      </c>
      <c r="L11" s="3">
        <v>3</v>
      </c>
      <c r="M11" s="3">
        <v>9</v>
      </c>
      <c r="N11" s="3">
        <v>1</v>
      </c>
      <c r="O11" s="3">
        <v>1</v>
      </c>
      <c r="P11" s="29" t="s">
        <v>110</v>
      </c>
      <c r="Q11" s="3">
        <v>1</v>
      </c>
      <c r="R11" s="3">
        <v>3</v>
      </c>
      <c r="S11" s="3">
        <v>239</v>
      </c>
      <c r="T11" s="3">
        <v>3</v>
      </c>
      <c r="U11" s="3">
        <v>31</v>
      </c>
      <c r="V11" s="3">
        <v>1</v>
      </c>
      <c r="W11" s="3">
        <v>0</v>
      </c>
      <c r="X11" s="3">
        <v>0</v>
      </c>
      <c r="Y11" s="3">
        <v>24</v>
      </c>
      <c r="Z11" s="3">
        <v>5</v>
      </c>
      <c r="AA11" s="3">
        <v>0</v>
      </c>
      <c r="AB11" s="3">
        <v>9</v>
      </c>
      <c r="AC11" s="3">
        <v>4</v>
      </c>
    </row>
    <row r="12" spans="1:16" s="3" customFormat="1" ht="6.75" customHeight="1">
      <c r="A12" s="30"/>
      <c r="B12" s="12"/>
      <c r="P12" s="30"/>
    </row>
    <row r="13" spans="1:16" s="3" customFormat="1" ht="19.5" customHeight="1" hidden="1">
      <c r="A13" s="29" t="s">
        <v>111</v>
      </c>
      <c r="B13" s="12">
        <f>IF(SUM(C13:AC13)=SUM(B15:B27),SUM(B15:B27),"錯誤")</f>
        <v>0</v>
      </c>
      <c r="C13" s="3">
        <f aca="true" t="shared" si="0" ref="C13:K13">SUM(C15:C27)</f>
        <v>0</v>
      </c>
      <c r="D13" s="3">
        <f t="shared" si="0"/>
        <v>0</v>
      </c>
      <c r="E13" s="3">
        <f t="shared" si="0"/>
        <v>0</v>
      </c>
      <c r="F13" s="3">
        <f t="shared" si="0"/>
        <v>0</v>
      </c>
      <c r="G13" s="3">
        <f t="shared" si="0"/>
        <v>0</v>
      </c>
      <c r="H13" s="3">
        <f t="shared" si="0"/>
        <v>0</v>
      </c>
      <c r="I13" s="3">
        <f t="shared" si="0"/>
        <v>0</v>
      </c>
      <c r="J13" s="3">
        <f t="shared" si="0"/>
        <v>0</v>
      </c>
      <c r="K13" s="3">
        <f t="shared" si="0"/>
        <v>0</v>
      </c>
      <c r="N13" s="3">
        <f>SUM(N15:N27)</f>
        <v>0</v>
      </c>
      <c r="O13" s="3">
        <f>SUM(O15:O27)</f>
        <v>0</v>
      </c>
      <c r="P13" s="29" t="s">
        <v>111</v>
      </c>
    </row>
    <row r="14" spans="1:16" s="3" customFormat="1" ht="6.75" customHeight="1" hidden="1">
      <c r="A14" s="30"/>
      <c r="B14" s="12"/>
      <c r="F14" s="13"/>
      <c r="H14" s="11"/>
      <c r="I14" s="11"/>
      <c r="P14" s="30"/>
    </row>
    <row r="15" spans="1:29" s="3" customFormat="1" ht="19.5" customHeight="1">
      <c r="A15" s="31"/>
      <c r="B15" s="1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31"/>
      <c r="Q15" s="23"/>
      <c r="R15" s="23"/>
      <c r="S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s="3" customFormat="1" ht="19.5" customHeight="1">
      <c r="A16" s="31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31"/>
      <c r="Q16" s="23"/>
      <c r="R16" s="23"/>
      <c r="S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 s="3" customFormat="1" ht="19.5" customHeight="1">
      <c r="A17" s="31"/>
      <c r="B17" s="1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1"/>
      <c r="Q17" s="23"/>
      <c r="R17" s="23"/>
      <c r="S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 s="3" customFormat="1" ht="19.5" customHeight="1">
      <c r="A18" s="31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31"/>
      <c r="Q18" s="23"/>
      <c r="R18" s="23"/>
      <c r="S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 s="3" customFormat="1" ht="19.5" customHeight="1">
      <c r="A19" s="31"/>
      <c r="B19" s="12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31"/>
      <c r="Q19" s="23"/>
      <c r="R19" s="23"/>
      <c r="S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s="3" customFormat="1" ht="19.5" customHeight="1">
      <c r="A20" s="31"/>
      <c r="B20" s="1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31"/>
      <c r="Q20" s="23"/>
      <c r="R20" s="23"/>
      <c r="S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s="3" customFormat="1" ht="19.5" customHeight="1">
      <c r="A21" s="31"/>
      <c r="B21" s="1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31"/>
      <c r="Q21" s="23"/>
      <c r="R21" s="23"/>
      <c r="S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s="3" customFormat="1" ht="19.5" customHeight="1">
      <c r="A22" s="31"/>
      <c r="B22" s="1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31"/>
      <c r="Q22" s="23"/>
      <c r="R22" s="23"/>
      <c r="S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s="3" customFormat="1" ht="19.5" customHeight="1">
      <c r="A23" s="31"/>
      <c r="B23" s="1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31"/>
      <c r="Q23" s="23"/>
      <c r="R23" s="23"/>
      <c r="S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s="3" customFormat="1" ht="19.5" customHeight="1">
      <c r="A24" s="31"/>
      <c r="B24" s="1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31"/>
      <c r="Q24" s="23"/>
      <c r="R24" s="23"/>
      <c r="S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s="3" customFormat="1" ht="19.5" customHeight="1">
      <c r="A25" s="31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31"/>
      <c r="Q25" s="23"/>
      <c r="R25" s="23"/>
      <c r="S25" s="23"/>
      <c r="U25" s="23"/>
      <c r="V25" s="23"/>
      <c r="W25" s="23"/>
      <c r="X25" s="23"/>
      <c r="Y25" s="23"/>
      <c r="Z25" s="23"/>
      <c r="AA25" s="23"/>
      <c r="AB25" s="23"/>
      <c r="AC25" s="23"/>
    </row>
    <row r="26" spans="1:29" s="3" customFormat="1" ht="19.5" customHeight="1">
      <c r="A26" s="31"/>
      <c r="B26" s="1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31"/>
      <c r="Q26" s="23"/>
      <c r="R26" s="23"/>
      <c r="S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 s="3" customFormat="1" ht="19.5" customHeight="1">
      <c r="A27" s="31"/>
      <c r="B27" s="1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1"/>
      <c r="Q27" s="23"/>
      <c r="R27" s="23"/>
      <c r="S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 s="3" customFormat="1" ht="19.5" customHeight="1">
      <c r="A28" s="31"/>
      <c r="B28" s="1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1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 s="3" customFormat="1" ht="19.5" customHeight="1">
      <c r="A29" s="31"/>
      <c r="B29" s="1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1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spans="1:29" s="3" customFormat="1" ht="19.5" customHeight="1">
      <c r="A30" s="31"/>
      <c r="B30" s="1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1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 s="3" customFormat="1" ht="19.5" customHeight="1">
      <c r="A31" s="31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31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 s="3" customFormat="1" ht="19.5" customHeight="1">
      <c r="A32" s="31"/>
      <c r="B32" s="1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1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 s="3" customFormat="1" ht="22.5" customHeight="1">
      <c r="A33" s="31"/>
      <c r="B33" s="1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31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 s="3" customFormat="1" ht="22.5" customHeight="1">
      <c r="A34" s="31"/>
      <c r="B34" s="1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31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 s="3" customFormat="1" ht="19.5" customHeight="1">
      <c r="A35" s="31"/>
      <c r="B35" s="1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31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</row>
    <row r="36" spans="1:29" ht="15" customHeight="1" thickBot="1">
      <c r="A36" s="14" t="s">
        <v>0</v>
      </c>
      <c r="B36" s="1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4" t="s">
        <v>0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s="17" customFormat="1" ht="13.5" customHeight="1">
      <c r="A37" s="21" t="s">
        <v>135</v>
      </c>
      <c r="B37" s="16"/>
      <c r="C37" s="16"/>
      <c r="D37" s="16"/>
      <c r="E37" s="16"/>
      <c r="F37" s="16"/>
      <c r="H37" s="52" t="s">
        <v>137</v>
      </c>
      <c r="I37" s="52"/>
      <c r="J37" s="52"/>
      <c r="K37" s="52"/>
      <c r="L37" s="52"/>
      <c r="M37" s="52"/>
      <c r="N37" s="52"/>
      <c r="O37" s="36"/>
      <c r="P37" s="21" t="s">
        <v>135</v>
      </c>
      <c r="Q37" s="16"/>
      <c r="R37" s="16"/>
      <c r="S37" s="16"/>
      <c r="T37" s="16"/>
      <c r="U37" s="16"/>
      <c r="W37" s="52" t="s">
        <v>137</v>
      </c>
      <c r="X37" s="52"/>
      <c r="Y37" s="52"/>
      <c r="Z37" s="52"/>
      <c r="AA37" s="52"/>
      <c r="AB37" s="52"/>
      <c r="AC37" s="52"/>
    </row>
    <row r="38" spans="1:29" ht="13.5" customHeight="1">
      <c r="A38" s="22"/>
      <c r="B38" s="18"/>
      <c r="C38" s="18"/>
      <c r="D38" s="18"/>
      <c r="E38" s="18"/>
      <c r="F38" s="18"/>
      <c r="H38" s="53"/>
      <c r="I38" s="53"/>
      <c r="J38" s="53"/>
      <c r="K38" s="53"/>
      <c r="L38" s="53"/>
      <c r="M38" s="53"/>
      <c r="N38" s="53"/>
      <c r="O38" s="26"/>
      <c r="P38" s="22"/>
      <c r="Q38" s="26"/>
      <c r="R38" s="26"/>
      <c r="S38" s="26"/>
      <c r="W38" s="53"/>
      <c r="X38" s="53"/>
      <c r="Y38" s="53"/>
      <c r="Z38" s="53"/>
      <c r="AA38" s="53"/>
      <c r="AB38" s="53"/>
      <c r="AC38" s="53"/>
    </row>
    <row r="39" spans="1:19" ht="13.5" customHeight="1">
      <c r="A39" s="22"/>
      <c r="J39" s="38"/>
      <c r="K39" s="38"/>
      <c r="L39" s="38"/>
      <c r="M39" s="38"/>
      <c r="N39" s="38"/>
      <c r="O39" s="38"/>
      <c r="P39" s="38"/>
      <c r="Q39" s="38"/>
      <c r="R39" s="38"/>
      <c r="S39" s="38"/>
    </row>
  </sheetData>
  <mergeCells count="38">
    <mergeCell ref="W2:AC2"/>
    <mergeCell ref="P2:V2"/>
    <mergeCell ref="H2:O2"/>
    <mergeCell ref="A2:G2"/>
    <mergeCell ref="A5:A6"/>
    <mergeCell ref="B5:B6"/>
    <mergeCell ref="C5:C6"/>
    <mergeCell ref="E5:E6"/>
    <mergeCell ref="J5:J6"/>
    <mergeCell ref="K5:K6"/>
    <mergeCell ref="N5:N6"/>
    <mergeCell ref="F5:F6"/>
    <mergeCell ref="G5:G6"/>
    <mergeCell ref="H5:H6"/>
    <mergeCell ref="AC5:AC6"/>
    <mergeCell ref="J39:S39"/>
    <mergeCell ref="AA5:AA6"/>
    <mergeCell ref="W5:W6"/>
    <mergeCell ref="X5:X6"/>
    <mergeCell ref="Y5:Y6"/>
    <mergeCell ref="Z5:Z6"/>
    <mergeCell ref="S5:S6"/>
    <mergeCell ref="T5:T6"/>
    <mergeCell ref="U5:U6"/>
    <mergeCell ref="AB5:AB6"/>
    <mergeCell ref="V5:V6"/>
    <mergeCell ref="D5:D6"/>
    <mergeCell ref="L5:L6"/>
    <mergeCell ref="M5:M6"/>
    <mergeCell ref="O5:O6"/>
    <mergeCell ref="P5:P6"/>
    <mergeCell ref="Q5:Q6"/>
    <mergeCell ref="R5:R6"/>
    <mergeCell ref="I5:I6"/>
    <mergeCell ref="H38:N38"/>
    <mergeCell ref="W37:AC37"/>
    <mergeCell ref="W38:AC38"/>
    <mergeCell ref="H37:N37"/>
  </mergeCells>
  <printOptions/>
  <pageMargins left="0.5905511811023623" right="1.299212598425197" top="0.3937007874015748" bottom="0.31496062992125984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1">
      <selection activeCell="W2" sqref="W2:AD2"/>
    </sheetView>
  </sheetViews>
  <sheetFormatPr defaultColWidth="9.33203125" defaultRowHeight="19.5" customHeight="1"/>
  <cols>
    <col min="1" max="1" width="26.16015625" style="1" customWidth="1"/>
    <col min="2" max="2" width="14.66015625" style="1" customWidth="1"/>
    <col min="3" max="5" width="11.66015625" style="1" customWidth="1"/>
    <col min="6" max="6" width="10.33203125" style="1" customWidth="1"/>
    <col min="7" max="8" width="13" style="1" customWidth="1"/>
    <col min="9" max="9" width="11.16015625" style="1" customWidth="1"/>
    <col min="10" max="10" width="11.83203125" style="1" customWidth="1"/>
    <col min="11" max="11" width="14.83203125" style="1" customWidth="1"/>
    <col min="12" max="12" width="13" style="1" customWidth="1"/>
    <col min="13" max="13" width="10.5" style="1" customWidth="1"/>
    <col min="14" max="15" width="12.16015625" style="1" customWidth="1"/>
    <col min="16" max="16" width="26.66015625" style="1" customWidth="1"/>
    <col min="17" max="20" width="12.16015625" style="1" customWidth="1"/>
    <col min="21" max="21" width="11.5" style="1" customWidth="1"/>
    <col min="22" max="22" width="12.16015625" style="1" customWidth="1"/>
    <col min="23" max="24" width="14.33203125" style="1" customWidth="1"/>
    <col min="25" max="26" width="13.66015625" style="1" customWidth="1"/>
    <col min="27" max="27" width="13.16015625" style="1" customWidth="1"/>
    <col min="28" max="28" width="11.5" style="1" customWidth="1"/>
    <col min="29" max="29" width="10.33203125" style="1" customWidth="1"/>
    <col min="30" max="30" width="9.16015625" style="3" customWidth="1"/>
    <col min="31" max="16384" width="6.83203125" style="1" customWidth="1"/>
  </cols>
  <sheetData>
    <row r="1" spans="1:30" ht="18" customHeight="1">
      <c r="A1" s="19" t="s">
        <v>143</v>
      </c>
      <c r="D1" s="2"/>
      <c r="O1" s="27" t="s">
        <v>144</v>
      </c>
      <c r="P1" s="19" t="s">
        <v>39</v>
      </c>
      <c r="AD1" s="20" t="s">
        <v>145</v>
      </c>
    </row>
    <row r="2" spans="1:30" s="4" customFormat="1" ht="22.5" customHeight="1">
      <c r="A2" s="47" t="s">
        <v>125</v>
      </c>
      <c r="B2" s="47"/>
      <c r="C2" s="47"/>
      <c r="D2" s="47"/>
      <c r="E2" s="47"/>
      <c r="F2" s="47"/>
      <c r="G2" s="47"/>
      <c r="H2" s="48" t="s">
        <v>127</v>
      </c>
      <c r="I2" s="48"/>
      <c r="J2" s="48"/>
      <c r="K2" s="48"/>
      <c r="L2" s="48"/>
      <c r="M2" s="48"/>
      <c r="N2" s="48"/>
      <c r="O2" s="48"/>
      <c r="P2" s="47" t="s">
        <v>128</v>
      </c>
      <c r="Q2" s="47"/>
      <c r="R2" s="47"/>
      <c r="S2" s="47"/>
      <c r="T2" s="47"/>
      <c r="U2" s="47"/>
      <c r="V2" s="47"/>
      <c r="W2" s="49" t="s">
        <v>117</v>
      </c>
      <c r="X2" s="49"/>
      <c r="Y2" s="49"/>
      <c r="Z2" s="49"/>
      <c r="AA2" s="49"/>
      <c r="AB2" s="49"/>
      <c r="AC2" s="49"/>
      <c r="AD2" s="49"/>
    </row>
    <row r="3" spans="7:30" s="5" customFormat="1" ht="11.25" customHeight="1">
      <c r="G3" s="6"/>
      <c r="H3" s="7"/>
      <c r="AD3" s="8"/>
    </row>
    <row r="4" spans="1:30" s="9" customFormat="1" ht="15.75" customHeight="1" thickBot="1">
      <c r="A4" s="33" t="s">
        <v>40</v>
      </c>
      <c r="H4" s="10"/>
      <c r="O4" s="25" t="s">
        <v>45</v>
      </c>
      <c r="P4" s="32" t="s">
        <v>40</v>
      </c>
      <c r="AD4" s="25" t="s">
        <v>45</v>
      </c>
    </row>
    <row r="5" spans="1:30" s="28" customFormat="1" ht="52.5" customHeight="1">
      <c r="A5" s="50" t="s">
        <v>21</v>
      </c>
      <c r="B5" s="39" t="s">
        <v>59</v>
      </c>
      <c r="C5" s="46" t="s">
        <v>65</v>
      </c>
      <c r="D5" s="46" t="s">
        <v>66</v>
      </c>
      <c r="E5" s="46" t="s">
        <v>67</v>
      </c>
      <c r="F5" s="54" t="s">
        <v>23</v>
      </c>
      <c r="G5" s="54" t="s">
        <v>73</v>
      </c>
      <c r="H5" s="45" t="s">
        <v>61</v>
      </c>
      <c r="I5" s="46" t="s">
        <v>72</v>
      </c>
      <c r="J5" s="46" t="s">
        <v>71</v>
      </c>
      <c r="K5" s="46" t="s">
        <v>113</v>
      </c>
      <c r="L5" s="54" t="s">
        <v>74</v>
      </c>
      <c r="M5" s="54" t="s">
        <v>68</v>
      </c>
      <c r="N5" s="46" t="s">
        <v>69</v>
      </c>
      <c r="O5" s="46" t="s">
        <v>70</v>
      </c>
      <c r="P5" s="50" t="s">
        <v>21</v>
      </c>
      <c r="Q5" s="46" t="s">
        <v>76</v>
      </c>
      <c r="R5" s="46" t="s">
        <v>77</v>
      </c>
      <c r="S5" s="46" t="s">
        <v>78</v>
      </c>
      <c r="T5" s="46" t="s">
        <v>79</v>
      </c>
      <c r="U5" s="54" t="s">
        <v>80</v>
      </c>
      <c r="V5" s="54" t="s">
        <v>81</v>
      </c>
      <c r="W5" s="45" t="s">
        <v>62</v>
      </c>
      <c r="X5" s="54" t="s">
        <v>82</v>
      </c>
      <c r="Y5" s="54" t="s">
        <v>83</v>
      </c>
      <c r="Z5" s="54" t="s">
        <v>84</v>
      </c>
      <c r="AA5" s="54" t="s">
        <v>85</v>
      </c>
      <c r="AB5" s="54" t="s">
        <v>120</v>
      </c>
      <c r="AC5" s="46" t="s">
        <v>119</v>
      </c>
      <c r="AD5" s="46" t="s">
        <v>118</v>
      </c>
    </row>
    <row r="6" spans="1:30" s="28" customFormat="1" ht="52.5" customHeight="1">
      <c r="A6" s="51"/>
      <c r="B6" s="40"/>
      <c r="C6" s="42"/>
      <c r="D6" s="42"/>
      <c r="E6" s="42"/>
      <c r="F6" s="40"/>
      <c r="G6" s="40"/>
      <c r="H6" s="44"/>
      <c r="I6" s="42"/>
      <c r="J6" s="42"/>
      <c r="K6" s="42"/>
      <c r="L6" s="56"/>
      <c r="M6" s="56"/>
      <c r="N6" s="42"/>
      <c r="O6" s="42"/>
      <c r="P6" s="51"/>
      <c r="Q6" s="42"/>
      <c r="R6" s="42"/>
      <c r="S6" s="42"/>
      <c r="T6" s="42"/>
      <c r="U6" s="40"/>
      <c r="V6" s="55"/>
      <c r="W6" s="57"/>
      <c r="X6" s="56"/>
      <c r="Y6" s="56"/>
      <c r="Z6" s="55"/>
      <c r="AA6" s="55"/>
      <c r="AB6" s="55"/>
      <c r="AC6" s="42"/>
      <c r="AD6" s="42"/>
    </row>
    <row r="7" spans="1:30" s="3" customFormat="1" ht="19.5" customHeight="1" hidden="1">
      <c r="A7" s="29" t="s">
        <v>1</v>
      </c>
      <c r="B7" s="12">
        <f>SUM(C7:AD7)</f>
        <v>598</v>
      </c>
      <c r="C7" s="3">
        <v>77</v>
      </c>
      <c r="D7" s="3">
        <v>1</v>
      </c>
      <c r="E7" s="3">
        <v>4</v>
      </c>
      <c r="F7" s="3">
        <v>3</v>
      </c>
      <c r="G7" s="3">
        <v>44</v>
      </c>
      <c r="H7" s="3">
        <v>9</v>
      </c>
      <c r="I7" s="3">
        <v>3</v>
      </c>
      <c r="J7" s="3">
        <v>8</v>
      </c>
      <c r="K7" s="3">
        <v>9</v>
      </c>
      <c r="N7" s="3">
        <v>2</v>
      </c>
      <c r="O7" s="3">
        <v>5</v>
      </c>
      <c r="P7" s="29" t="s">
        <v>1</v>
      </c>
      <c r="Q7" s="3">
        <v>3</v>
      </c>
      <c r="R7" s="3">
        <v>4</v>
      </c>
      <c r="S7" s="3">
        <v>280</v>
      </c>
      <c r="T7" s="3">
        <v>7</v>
      </c>
      <c r="U7" s="3">
        <v>53</v>
      </c>
      <c r="V7" s="3">
        <v>39</v>
      </c>
      <c r="W7" s="3">
        <v>0</v>
      </c>
      <c r="X7" s="3">
        <v>5</v>
      </c>
      <c r="Y7" s="3">
        <v>22</v>
      </c>
      <c r="Z7" s="3">
        <v>2</v>
      </c>
      <c r="AC7" s="3">
        <v>9</v>
      </c>
      <c r="AD7" s="3">
        <v>9</v>
      </c>
    </row>
    <row r="8" spans="1:30" s="3" customFormat="1" ht="19.5" customHeight="1" hidden="1">
      <c r="A8" s="29" t="s">
        <v>2</v>
      </c>
      <c r="B8" s="12">
        <f>SUM(C8:AD8)</f>
        <v>565</v>
      </c>
      <c r="C8" s="3">
        <v>76</v>
      </c>
      <c r="D8" s="3">
        <v>1</v>
      </c>
      <c r="E8" s="3">
        <v>4</v>
      </c>
      <c r="F8" s="3">
        <v>3</v>
      </c>
      <c r="G8" s="3">
        <v>37</v>
      </c>
      <c r="H8" s="3">
        <v>8</v>
      </c>
      <c r="I8" s="3">
        <v>3</v>
      </c>
      <c r="J8" s="3">
        <v>8</v>
      </c>
      <c r="K8" s="3">
        <v>8</v>
      </c>
      <c r="N8" s="3">
        <v>1</v>
      </c>
      <c r="O8" s="3">
        <v>5</v>
      </c>
      <c r="P8" s="29" t="s">
        <v>57</v>
      </c>
      <c r="Q8" s="3">
        <v>3</v>
      </c>
      <c r="R8" s="3">
        <v>3</v>
      </c>
      <c r="S8" s="3">
        <v>269</v>
      </c>
      <c r="T8" s="3">
        <v>6</v>
      </c>
      <c r="U8" s="3">
        <v>49</v>
      </c>
      <c r="V8" s="3">
        <v>37</v>
      </c>
      <c r="W8" s="3">
        <v>0</v>
      </c>
      <c r="X8" s="3">
        <v>5</v>
      </c>
      <c r="Y8" s="3">
        <v>22</v>
      </c>
      <c r="Z8" s="3">
        <v>1</v>
      </c>
      <c r="AC8" s="3">
        <v>8</v>
      </c>
      <c r="AD8" s="3">
        <v>8</v>
      </c>
    </row>
    <row r="9" spans="1:30" s="3" customFormat="1" ht="19.5" customHeight="1">
      <c r="A9" s="29" t="s">
        <v>112</v>
      </c>
      <c r="B9" s="12">
        <v>388</v>
      </c>
      <c r="C9" s="3">
        <v>48</v>
      </c>
      <c r="D9" s="3">
        <v>13</v>
      </c>
      <c r="E9" s="3">
        <v>0</v>
      </c>
      <c r="F9" s="3">
        <v>1</v>
      </c>
      <c r="G9" s="3">
        <v>0</v>
      </c>
      <c r="H9" s="3">
        <v>0</v>
      </c>
      <c r="I9" s="3">
        <v>8</v>
      </c>
      <c r="J9" s="3">
        <v>1</v>
      </c>
      <c r="K9" s="3">
        <v>6</v>
      </c>
      <c r="L9" s="3">
        <v>1</v>
      </c>
      <c r="M9" s="3">
        <v>11</v>
      </c>
      <c r="N9" s="3">
        <v>2</v>
      </c>
      <c r="O9" s="3">
        <v>0</v>
      </c>
      <c r="P9" s="29" t="s">
        <v>112</v>
      </c>
      <c r="Q9" s="3">
        <v>1</v>
      </c>
      <c r="R9" s="3">
        <v>3</v>
      </c>
      <c r="S9" s="3">
        <v>224</v>
      </c>
      <c r="T9" s="3">
        <v>1</v>
      </c>
      <c r="U9" s="3">
        <v>28</v>
      </c>
      <c r="V9" s="3">
        <v>1</v>
      </c>
      <c r="W9" s="3">
        <v>0</v>
      </c>
      <c r="X9" s="3">
        <v>1</v>
      </c>
      <c r="Y9" s="3">
        <v>23</v>
      </c>
      <c r="Z9" s="3">
        <v>2</v>
      </c>
      <c r="AA9" s="3">
        <v>0</v>
      </c>
      <c r="AB9" s="3">
        <v>9</v>
      </c>
      <c r="AC9" s="3">
        <v>3</v>
      </c>
      <c r="AD9" s="3">
        <v>1</v>
      </c>
    </row>
    <row r="10" spans="1:30" s="3" customFormat="1" ht="19.5" customHeight="1">
      <c r="A10" s="29" t="s">
        <v>129</v>
      </c>
      <c r="B10" s="12">
        <f>IF(SUM(B14:B26)=SUM(C10:AD10),SUM(B14:B26),"error")</f>
        <v>385</v>
      </c>
      <c r="C10" s="3">
        <f>SUM(C14:C26)</f>
        <v>50</v>
      </c>
      <c r="D10" s="3">
        <f aca="true" t="shared" si="0" ref="D10:O10">SUM(D14:D26)</f>
        <v>13</v>
      </c>
      <c r="E10" s="3">
        <f t="shared" si="0"/>
        <v>0</v>
      </c>
      <c r="F10" s="3">
        <f t="shared" si="0"/>
        <v>1</v>
      </c>
      <c r="G10" s="3">
        <f t="shared" si="0"/>
        <v>0</v>
      </c>
      <c r="H10" s="3">
        <f t="shared" si="0"/>
        <v>0</v>
      </c>
      <c r="I10" s="3">
        <f t="shared" si="0"/>
        <v>8</v>
      </c>
      <c r="J10" s="3">
        <f t="shared" si="0"/>
        <v>1</v>
      </c>
      <c r="K10" s="3">
        <f t="shared" si="0"/>
        <v>6</v>
      </c>
      <c r="L10" s="3">
        <f t="shared" si="0"/>
        <v>2</v>
      </c>
      <c r="M10" s="3">
        <f t="shared" si="0"/>
        <v>11</v>
      </c>
      <c r="N10" s="3">
        <f t="shared" si="0"/>
        <v>3</v>
      </c>
      <c r="O10" s="3">
        <f t="shared" si="0"/>
        <v>0</v>
      </c>
      <c r="P10" s="29" t="s">
        <v>129</v>
      </c>
      <c r="Q10" s="3">
        <f>SUM(Q14:Q26)</f>
        <v>0</v>
      </c>
      <c r="R10" s="3">
        <f aca="true" t="shared" si="1" ref="R10:AD10">SUM(R14:R26)</f>
        <v>3</v>
      </c>
      <c r="S10" s="3">
        <f t="shared" si="1"/>
        <v>220</v>
      </c>
      <c r="T10" s="3">
        <f t="shared" si="1"/>
        <v>1</v>
      </c>
      <c r="U10" s="3">
        <f t="shared" si="1"/>
        <v>26</v>
      </c>
      <c r="V10" s="3">
        <f t="shared" si="1"/>
        <v>1</v>
      </c>
      <c r="W10" s="3">
        <f t="shared" si="1"/>
        <v>0</v>
      </c>
      <c r="X10" s="3">
        <f t="shared" si="1"/>
        <v>0</v>
      </c>
      <c r="Y10" s="3">
        <f t="shared" si="1"/>
        <v>24</v>
      </c>
      <c r="Z10" s="3">
        <f t="shared" si="1"/>
        <v>2</v>
      </c>
      <c r="AA10" s="3">
        <f t="shared" si="1"/>
        <v>0</v>
      </c>
      <c r="AB10" s="3">
        <f t="shared" si="1"/>
        <v>9</v>
      </c>
      <c r="AC10" s="3">
        <f>SUM(AC14:AC26)</f>
        <v>3</v>
      </c>
      <c r="AD10" s="3">
        <f t="shared" si="1"/>
        <v>1</v>
      </c>
    </row>
    <row r="11" spans="1:16" s="3" customFormat="1" ht="6.75" customHeight="1">
      <c r="A11" s="30"/>
      <c r="B11" s="12"/>
      <c r="P11" s="30"/>
    </row>
    <row r="12" spans="1:16" s="3" customFormat="1" ht="19.5" customHeight="1" hidden="1">
      <c r="A12" s="29" t="s">
        <v>47</v>
      </c>
      <c r="B12" s="12" t="str">
        <f>IF(SUM(C12:AD12)=SUM(B14:B26),SUM(B14:B26),"錯誤")</f>
        <v>錯誤</v>
      </c>
      <c r="C12" s="3">
        <f>SUM(C14:C26)</f>
        <v>50</v>
      </c>
      <c r="D12" s="3">
        <f aca="true" t="shared" si="2" ref="D12:K12">SUM(D14:D26)</f>
        <v>13</v>
      </c>
      <c r="E12" s="3">
        <f t="shared" si="2"/>
        <v>0</v>
      </c>
      <c r="F12" s="3">
        <f t="shared" si="2"/>
        <v>1</v>
      </c>
      <c r="G12" s="3">
        <f t="shared" si="2"/>
        <v>0</v>
      </c>
      <c r="H12" s="3">
        <f t="shared" si="2"/>
        <v>0</v>
      </c>
      <c r="I12" s="3">
        <f t="shared" si="2"/>
        <v>8</v>
      </c>
      <c r="J12" s="3">
        <f t="shared" si="2"/>
        <v>1</v>
      </c>
      <c r="K12" s="3">
        <f t="shared" si="2"/>
        <v>6</v>
      </c>
      <c r="N12" s="3">
        <f>SUM(N14:N26)</f>
        <v>3</v>
      </c>
      <c r="O12" s="3">
        <f>SUM(O14:O26)</f>
        <v>0</v>
      </c>
      <c r="P12" s="29" t="s">
        <v>47</v>
      </c>
    </row>
    <row r="13" spans="1:16" s="3" customFormat="1" ht="6.75" customHeight="1" hidden="1">
      <c r="A13" s="30"/>
      <c r="B13" s="12"/>
      <c r="F13" s="13"/>
      <c r="H13" s="11"/>
      <c r="I13" s="11"/>
      <c r="P13" s="30"/>
    </row>
    <row r="14" spans="1:30" s="3" customFormat="1" ht="19.5" customHeight="1">
      <c r="A14" s="31" t="s">
        <v>7</v>
      </c>
      <c r="B14" s="37">
        <f aca="true" t="shared" si="3" ref="B14:B23">SUM(C14:O14,Q14,T14,R14,S14,U14,V14,W14,X14,Y14,Z14,AA14,AB14,AD14,AC14)</f>
        <v>139</v>
      </c>
      <c r="C14" s="23">
        <v>14</v>
      </c>
      <c r="D14" s="23">
        <v>5</v>
      </c>
      <c r="E14" s="23">
        <v>0</v>
      </c>
      <c r="F14" s="23">
        <v>0</v>
      </c>
      <c r="G14" s="23">
        <v>0</v>
      </c>
      <c r="H14" s="23">
        <v>0</v>
      </c>
      <c r="I14" s="23">
        <v>1</v>
      </c>
      <c r="J14" s="23">
        <v>0</v>
      </c>
      <c r="K14" s="23">
        <v>2</v>
      </c>
      <c r="L14" s="23">
        <v>1</v>
      </c>
      <c r="M14" s="23">
        <v>3</v>
      </c>
      <c r="N14" s="23">
        <v>1</v>
      </c>
      <c r="O14" s="23">
        <v>0</v>
      </c>
      <c r="P14" s="31" t="s">
        <v>7</v>
      </c>
      <c r="Q14" s="23">
        <v>0</v>
      </c>
      <c r="R14" s="23">
        <v>0</v>
      </c>
      <c r="S14" s="23">
        <v>89</v>
      </c>
      <c r="T14" s="3">
        <v>1</v>
      </c>
      <c r="U14" s="23">
        <v>5</v>
      </c>
      <c r="V14" s="23">
        <v>1</v>
      </c>
      <c r="W14" s="23">
        <v>0</v>
      </c>
      <c r="X14" s="23">
        <v>0</v>
      </c>
      <c r="Y14" s="23">
        <v>11</v>
      </c>
      <c r="Z14" s="23">
        <v>1</v>
      </c>
      <c r="AA14" s="23">
        <v>0</v>
      </c>
      <c r="AB14" s="23">
        <v>2</v>
      </c>
      <c r="AC14" s="23">
        <v>2</v>
      </c>
      <c r="AD14" s="23">
        <v>0</v>
      </c>
    </row>
    <row r="15" spans="1:30" s="3" customFormat="1" ht="19.5" customHeight="1">
      <c r="A15" s="31" t="s">
        <v>8</v>
      </c>
      <c r="B15" s="37">
        <f t="shared" si="3"/>
        <v>11</v>
      </c>
      <c r="C15" s="23">
        <v>2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1</v>
      </c>
      <c r="J15" s="23">
        <v>0</v>
      </c>
      <c r="K15" s="23">
        <v>0</v>
      </c>
      <c r="L15" s="23">
        <v>1</v>
      </c>
      <c r="M15" s="23">
        <v>1</v>
      </c>
      <c r="N15" s="23">
        <v>2</v>
      </c>
      <c r="O15" s="23">
        <v>0</v>
      </c>
      <c r="P15" s="31" t="s">
        <v>8</v>
      </c>
      <c r="Q15" s="23">
        <v>0</v>
      </c>
      <c r="R15" s="23">
        <v>0</v>
      </c>
      <c r="S15" s="23">
        <v>3</v>
      </c>
      <c r="T15" s="3">
        <v>0</v>
      </c>
      <c r="U15" s="23">
        <v>1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</row>
    <row r="16" spans="1:30" s="3" customFormat="1" ht="19.5" customHeight="1">
      <c r="A16" s="31" t="s">
        <v>9</v>
      </c>
      <c r="B16" s="37">
        <f t="shared" si="3"/>
        <v>17</v>
      </c>
      <c r="C16" s="23">
        <v>8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2</v>
      </c>
      <c r="L16" s="23">
        <v>0</v>
      </c>
      <c r="M16" s="23">
        <v>0</v>
      </c>
      <c r="N16" s="23">
        <v>0</v>
      </c>
      <c r="O16" s="23">
        <v>0</v>
      </c>
      <c r="P16" s="31" t="s">
        <v>9</v>
      </c>
      <c r="Q16" s="23">
        <v>0</v>
      </c>
      <c r="R16" s="23">
        <v>0</v>
      </c>
      <c r="S16" s="23">
        <v>7</v>
      </c>
      <c r="T16" s="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</row>
    <row r="17" spans="1:30" s="3" customFormat="1" ht="19.5" customHeight="1">
      <c r="A17" s="31" t="s">
        <v>10</v>
      </c>
      <c r="B17" s="37">
        <f t="shared" si="3"/>
        <v>38</v>
      </c>
      <c r="C17" s="23">
        <v>2</v>
      </c>
      <c r="D17" s="23">
        <v>4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31" t="s">
        <v>10</v>
      </c>
      <c r="Q17" s="23">
        <v>0</v>
      </c>
      <c r="R17" s="23">
        <v>1</v>
      </c>
      <c r="S17" s="23">
        <v>26</v>
      </c>
      <c r="T17" s="3">
        <v>0</v>
      </c>
      <c r="U17" s="23">
        <v>2</v>
      </c>
      <c r="V17" s="23">
        <v>0</v>
      </c>
      <c r="W17" s="23">
        <v>0</v>
      </c>
      <c r="X17" s="23">
        <v>0</v>
      </c>
      <c r="Y17" s="23">
        <v>3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</row>
    <row r="18" spans="1:30" s="3" customFormat="1" ht="19.5" customHeight="1">
      <c r="A18" s="31" t="s">
        <v>11</v>
      </c>
      <c r="B18" s="37">
        <f t="shared" si="3"/>
        <v>130</v>
      </c>
      <c r="C18" s="23">
        <v>6</v>
      </c>
      <c r="D18" s="23">
        <v>2</v>
      </c>
      <c r="E18" s="23">
        <v>0</v>
      </c>
      <c r="F18" s="23">
        <v>1</v>
      </c>
      <c r="G18" s="23">
        <v>0</v>
      </c>
      <c r="H18" s="23">
        <v>0</v>
      </c>
      <c r="I18" s="23">
        <v>5</v>
      </c>
      <c r="J18" s="23">
        <v>1</v>
      </c>
      <c r="K18" s="23">
        <v>2</v>
      </c>
      <c r="L18" s="23">
        <v>0</v>
      </c>
      <c r="M18" s="23">
        <v>5</v>
      </c>
      <c r="N18" s="23">
        <v>0</v>
      </c>
      <c r="O18" s="23">
        <v>0</v>
      </c>
      <c r="P18" s="31" t="s">
        <v>11</v>
      </c>
      <c r="Q18" s="23">
        <v>0</v>
      </c>
      <c r="R18" s="23">
        <v>2</v>
      </c>
      <c r="S18" s="23">
        <v>70</v>
      </c>
      <c r="T18" s="3">
        <v>0</v>
      </c>
      <c r="U18" s="23">
        <v>17</v>
      </c>
      <c r="V18" s="23">
        <v>0</v>
      </c>
      <c r="W18" s="23">
        <v>0</v>
      </c>
      <c r="X18" s="23">
        <v>0</v>
      </c>
      <c r="Y18" s="23">
        <v>10</v>
      </c>
      <c r="Z18" s="23">
        <v>1</v>
      </c>
      <c r="AA18" s="23">
        <v>0</v>
      </c>
      <c r="AB18" s="23">
        <v>7</v>
      </c>
      <c r="AC18" s="23">
        <v>1</v>
      </c>
      <c r="AD18" s="23">
        <v>0</v>
      </c>
    </row>
    <row r="19" spans="1:30" s="3" customFormat="1" ht="19.5" customHeight="1">
      <c r="A19" s="31" t="s">
        <v>12</v>
      </c>
      <c r="B19" s="37">
        <f t="shared" si="3"/>
        <v>10</v>
      </c>
      <c r="C19" s="23">
        <v>1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31" t="s">
        <v>12</v>
      </c>
      <c r="Q19" s="23">
        <v>0</v>
      </c>
      <c r="R19" s="23">
        <v>0</v>
      </c>
      <c r="S19" s="23">
        <v>9</v>
      </c>
      <c r="T19" s="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</row>
    <row r="20" spans="1:30" s="3" customFormat="1" ht="19.5" customHeight="1">
      <c r="A20" s="31" t="s">
        <v>13</v>
      </c>
      <c r="B20" s="37">
        <f t="shared" si="3"/>
        <v>11</v>
      </c>
      <c r="C20" s="23">
        <v>4</v>
      </c>
      <c r="D20" s="23">
        <v>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1</v>
      </c>
      <c r="N20" s="23">
        <v>0</v>
      </c>
      <c r="O20" s="23">
        <v>0</v>
      </c>
      <c r="P20" s="31" t="s">
        <v>13</v>
      </c>
      <c r="Q20" s="23">
        <v>0</v>
      </c>
      <c r="R20" s="23">
        <v>0</v>
      </c>
      <c r="S20" s="23">
        <v>5</v>
      </c>
      <c r="T20" s="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</row>
    <row r="21" spans="1:30" s="3" customFormat="1" ht="19.5" customHeight="1">
      <c r="A21" s="31" t="s">
        <v>14</v>
      </c>
      <c r="B21" s="37">
        <f t="shared" si="3"/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1" t="s">
        <v>14</v>
      </c>
      <c r="Q21" s="23">
        <v>0</v>
      </c>
      <c r="R21" s="23">
        <v>0</v>
      </c>
      <c r="S21" s="23">
        <v>0</v>
      </c>
      <c r="T21" s="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</row>
    <row r="22" spans="1:30" s="3" customFormat="1" ht="19.5" customHeight="1">
      <c r="A22" s="31" t="s">
        <v>15</v>
      </c>
      <c r="B22" s="37">
        <f t="shared" si="3"/>
        <v>13</v>
      </c>
      <c r="C22" s="23">
        <v>6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1" t="s">
        <v>15</v>
      </c>
      <c r="Q22" s="23">
        <v>0</v>
      </c>
      <c r="R22" s="23">
        <v>0</v>
      </c>
      <c r="S22" s="23">
        <v>5</v>
      </c>
      <c r="T22" s="3">
        <v>0</v>
      </c>
      <c r="U22" s="23">
        <v>1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</row>
    <row r="23" spans="1:30" s="3" customFormat="1" ht="19.5" customHeight="1">
      <c r="A23" s="31" t="s">
        <v>16</v>
      </c>
      <c r="B23" s="37">
        <f t="shared" si="3"/>
        <v>10</v>
      </c>
      <c r="C23" s="23">
        <v>7</v>
      </c>
      <c r="D23" s="23">
        <v>1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1</v>
      </c>
      <c r="N23" s="23">
        <v>0</v>
      </c>
      <c r="O23" s="23">
        <v>0</v>
      </c>
      <c r="P23" s="31" t="s">
        <v>16</v>
      </c>
      <c r="Q23" s="23">
        <v>0</v>
      </c>
      <c r="R23" s="23">
        <v>0</v>
      </c>
      <c r="S23" s="23">
        <v>1</v>
      </c>
      <c r="T23" s="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</row>
    <row r="24" spans="1:30" s="3" customFormat="1" ht="19.5" customHeight="1">
      <c r="A24" s="31" t="s">
        <v>17</v>
      </c>
      <c r="B24" s="37">
        <f>SUM(C24:O24,Q24,T24,R24,S24,U24,V24,W24,X24,Y24,Z24,AA24,AB24,AD24,AC24)</f>
        <v>6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31" t="s">
        <v>17</v>
      </c>
      <c r="Q24" s="23">
        <v>0</v>
      </c>
      <c r="R24" s="23">
        <v>0</v>
      </c>
      <c r="S24" s="23">
        <v>5</v>
      </c>
      <c r="T24" s="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1</v>
      </c>
    </row>
    <row r="25" spans="1:30" s="3" customFormat="1" ht="19.5" customHeight="1">
      <c r="A25" s="31" t="s">
        <v>18</v>
      </c>
      <c r="B25" s="37">
        <f>SUM(C25:O25,Q25,T25,R25,S25,U25,V25,W25,X25,Y25,Z25,AA25,AB25,AD25)</f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31" t="s">
        <v>18</v>
      </c>
      <c r="Q25" s="23">
        <v>0</v>
      </c>
      <c r="R25" s="23">
        <v>0</v>
      </c>
      <c r="S25" s="23">
        <v>0</v>
      </c>
      <c r="T25" s="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</row>
    <row r="26" spans="1:30" s="3" customFormat="1" ht="19.5" customHeight="1">
      <c r="A26" s="31" t="s">
        <v>19</v>
      </c>
      <c r="B26" s="37">
        <f>SUM(C26:O26,Q26,T26,R26,S26,U26,V26,W26,X26,Y26,Z26,AA26,AB26,AD26)</f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31" t="s">
        <v>19</v>
      </c>
      <c r="Q26" s="23">
        <v>0</v>
      </c>
      <c r="R26" s="23">
        <v>0</v>
      </c>
      <c r="S26" s="23">
        <v>0</v>
      </c>
      <c r="T26" s="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</row>
    <row r="27" spans="1:30" s="3" customFormat="1" ht="19.5" customHeight="1">
      <c r="A27" s="31"/>
      <c r="B27" s="1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1"/>
      <c r="Q27" s="23"/>
      <c r="R27" s="23"/>
      <c r="S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3" customFormat="1" ht="19.5" customHeight="1">
      <c r="A28" s="31"/>
      <c r="B28" s="1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31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3" customFormat="1" ht="19.5" customHeight="1">
      <c r="A29" s="31"/>
      <c r="B29" s="1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31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3" customFormat="1" ht="19.5" customHeight="1">
      <c r="A30" s="31"/>
      <c r="B30" s="1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31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3" customFormat="1" ht="19.5" customHeight="1">
      <c r="A31" s="31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31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</row>
    <row r="32" spans="1:30" s="3" customFormat="1" ht="19.5" customHeight="1">
      <c r="A32" s="31"/>
      <c r="B32" s="1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31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3" customFormat="1" ht="22.5" customHeight="1">
      <c r="A33" s="31"/>
      <c r="B33" s="1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31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3" customFormat="1" ht="22.5" customHeight="1">
      <c r="A34" s="31"/>
      <c r="B34" s="1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31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3" customFormat="1" ht="19.5" customHeight="1">
      <c r="A35" s="31"/>
      <c r="B35" s="1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31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ht="15" customHeight="1" thickBot="1">
      <c r="A36" s="14" t="s">
        <v>0</v>
      </c>
      <c r="B36" s="1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4" t="s">
        <v>0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17" customFormat="1" ht="13.5" customHeight="1">
      <c r="A37" s="21" t="s">
        <v>114</v>
      </c>
      <c r="B37" s="16"/>
      <c r="C37" s="16"/>
      <c r="D37" s="16"/>
      <c r="E37" s="16"/>
      <c r="F37" s="16"/>
      <c r="H37" s="52" t="s">
        <v>115</v>
      </c>
      <c r="I37" s="52"/>
      <c r="J37" s="52"/>
      <c r="K37" s="52"/>
      <c r="L37" s="52"/>
      <c r="M37" s="52"/>
      <c r="N37" s="52"/>
      <c r="O37" s="52"/>
      <c r="P37" s="21" t="s">
        <v>114</v>
      </c>
      <c r="Q37" s="16"/>
      <c r="R37" s="16"/>
      <c r="S37" s="16"/>
      <c r="T37" s="16"/>
      <c r="U37" s="16"/>
      <c r="W37" s="52" t="s">
        <v>116</v>
      </c>
      <c r="X37" s="52"/>
      <c r="Y37" s="52"/>
      <c r="Z37" s="52"/>
      <c r="AA37" s="52"/>
      <c r="AB37" s="52"/>
      <c r="AC37" s="52"/>
      <c r="AD37" s="52"/>
    </row>
    <row r="38" spans="1:30" ht="13.5" customHeight="1">
      <c r="A38" s="22" t="s">
        <v>130</v>
      </c>
      <c r="B38" s="18"/>
      <c r="C38" s="18"/>
      <c r="D38" s="18"/>
      <c r="E38" s="18"/>
      <c r="F38" s="18"/>
      <c r="H38" s="53"/>
      <c r="I38" s="53"/>
      <c r="J38" s="53"/>
      <c r="K38" s="53"/>
      <c r="L38" s="53"/>
      <c r="M38" s="53"/>
      <c r="N38" s="53"/>
      <c r="O38" s="26"/>
      <c r="P38" s="22" t="s">
        <v>130</v>
      </c>
      <c r="Q38" s="26"/>
      <c r="R38" s="26"/>
      <c r="S38" s="26"/>
      <c r="W38" s="53"/>
      <c r="X38" s="53"/>
      <c r="Y38" s="53"/>
      <c r="Z38" s="53"/>
      <c r="AA38" s="53"/>
      <c r="AB38" s="53"/>
      <c r="AC38" s="53"/>
      <c r="AD38" s="53"/>
    </row>
    <row r="39" spans="1:19" ht="13.5" customHeight="1">
      <c r="A39" s="22"/>
      <c r="J39" s="38"/>
      <c r="K39" s="38"/>
      <c r="L39" s="38"/>
      <c r="M39" s="38"/>
      <c r="N39" s="38"/>
      <c r="O39" s="38"/>
      <c r="P39" s="38"/>
      <c r="Q39" s="38"/>
      <c r="R39" s="38"/>
      <c r="S39" s="38"/>
    </row>
  </sheetData>
  <mergeCells count="39">
    <mergeCell ref="A2:G2"/>
    <mergeCell ref="P2:V2"/>
    <mergeCell ref="H38:N38"/>
    <mergeCell ref="W37:AD37"/>
    <mergeCell ref="W38:AD38"/>
    <mergeCell ref="H37:O37"/>
    <mergeCell ref="AB5:AB6"/>
    <mergeCell ref="V5:V6"/>
    <mergeCell ref="D5:D6"/>
    <mergeCell ref="L5:L6"/>
    <mergeCell ref="I5:I6"/>
    <mergeCell ref="AD5:AD6"/>
    <mergeCell ref="J39:S39"/>
    <mergeCell ref="AA5:AA6"/>
    <mergeCell ref="W5:W6"/>
    <mergeCell ref="X5:X6"/>
    <mergeCell ref="Y5:Y6"/>
    <mergeCell ref="Z5:Z6"/>
    <mergeCell ref="S5:S6"/>
    <mergeCell ref="M5:M6"/>
    <mergeCell ref="AC5:AC6"/>
    <mergeCell ref="T5:T6"/>
    <mergeCell ref="U5:U6"/>
    <mergeCell ref="K5:K6"/>
    <mergeCell ref="N5:N6"/>
    <mergeCell ref="R5:R6"/>
    <mergeCell ref="O5:O6"/>
    <mergeCell ref="P5:P6"/>
    <mergeCell ref="Q5:Q6"/>
    <mergeCell ref="W2:AD2"/>
    <mergeCell ref="H2:O2"/>
    <mergeCell ref="A5:A6"/>
    <mergeCell ref="B5:B6"/>
    <mergeCell ref="C5:C6"/>
    <mergeCell ref="E5:E6"/>
    <mergeCell ref="J5:J6"/>
    <mergeCell ref="F5:F6"/>
    <mergeCell ref="G5:G6"/>
    <mergeCell ref="H5:H6"/>
  </mergeCells>
  <printOptions/>
  <pageMargins left="0.5905511811023623" right="1.299212598425197" top="0.3937007874015748" bottom="0.3149606299212598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SkyUN.Org</cp:lastModifiedBy>
  <cp:lastPrinted>2012-11-06T09:39:33Z</cp:lastPrinted>
  <dcterms:created xsi:type="dcterms:W3CDTF">2003-09-08T07:51:01Z</dcterms:created>
  <dcterms:modified xsi:type="dcterms:W3CDTF">2012-11-21T06:22:53Z</dcterms:modified>
  <cp:category/>
  <cp:version/>
  <cp:contentType/>
  <cp:contentStatus/>
</cp:coreProperties>
</file>