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第一頁" sheetId="1" r:id="rId1"/>
    <sheet name="Sheet1" sheetId="2" r:id="rId2"/>
    <sheet name="Sheet2" sheetId="3" r:id="rId3"/>
    <sheet name="Sheet3" sheetId="4" r:id="rId4"/>
  </sheets>
  <definedNames>
    <definedName name="_xlnm.Print_Area" localSheetId="0">'第一頁'!$A$1:$I$41</definedName>
  </definedNames>
  <calcPr fullCalcOnLoad="1"/>
</workbook>
</file>

<file path=xl/sharedStrings.xml><?xml version="1.0" encoding="utf-8"?>
<sst xmlns="http://schemas.openxmlformats.org/spreadsheetml/2006/main" count="56" uniqueCount="47">
  <si>
    <t>1(5)</t>
  </si>
  <si>
    <t>3(19)</t>
  </si>
  <si>
    <t>說　　明：1. 年底醫務人員之醫生人數包括主任兼醫生之人數。</t>
  </si>
  <si>
    <t>　　　　　2. 衛生教育演講次數指專題演講之次數。</t>
  </si>
  <si>
    <t>3(20)</t>
  </si>
  <si>
    <r>
      <t>3(</t>
    </r>
    <r>
      <rPr>
        <sz val="9"/>
        <rFont val="Times New Roman"/>
        <family val="1"/>
      </rPr>
      <t>20)</t>
    </r>
  </si>
  <si>
    <r>
      <t>八十四年底</t>
    </r>
    <r>
      <rPr>
        <sz val="9"/>
        <color indexed="8"/>
        <rFont val="Times New Roman"/>
        <family val="1"/>
      </rPr>
      <t xml:space="preserve"> End of 1995</t>
    </r>
  </si>
  <si>
    <r>
      <t>八十五年底</t>
    </r>
    <r>
      <rPr>
        <sz val="9"/>
        <color indexed="8"/>
        <rFont val="Times New Roman"/>
        <family val="1"/>
      </rPr>
      <t xml:space="preserve"> End of 1996</t>
    </r>
  </si>
  <si>
    <r>
      <t>八十六年底</t>
    </r>
    <r>
      <rPr>
        <sz val="9"/>
        <color indexed="8"/>
        <rFont val="Times New Roman"/>
        <family val="1"/>
      </rPr>
      <t xml:space="preserve"> End of 1997</t>
    </r>
  </si>
  <si>
    <r>
      <t xml:space="preserve">年底醫務人員
</t>
    </r>
    <r>
      <rPr>
        <sz val="9"/>
        <rFont val="Times New Roman"/>
        <family val="1"/>
      </rPr>
      <t>Medical  Persons End  of  Year</t>
    </r>
  </si>
  <si>
    <r>
      <t>診療人
次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人次</t>
    </r>
    <r>
      <rPr>
        <sz val="9"/>
        <rFont val="Times New Roman"/>
        <family val="1"/>
      </rPr>
      <t>)
Persons Treated</t>
    </r>
  </si>
  <si>
    <r>
      <t xml:space="preserve">預防接
種工作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人次</t>
    </r>
    <r>
      <rPr>
        <sz val="9"/>
        <rFont val="Times New Roman"/>
        <family val="1"/>
      </rPr>
      <t>)
Protective Inoculation</t>
    </r>
  </si>
  <si>
    <r>
      <t xml:space="preserve">衛生教育
</t>
    </r>
    <r>
      <rPr>
        <sz val="9"/>
        <rFont val="Times New Roman"/>
        <family val="1"/>
      </rPr>
      <t>Health Education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</si>
  <si>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</si>
  <si>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醫師
</t>
    </r>
    <r>
      <rPr>
        <sz val="9"/>
        <rFont val="Times New Roman"/>
        <family val="1"/>
      </rPr>
      <t>Physician</t>
    </r>
  </si>
  <si>
    <r>
      <t xml:space="preserve">其他醫
務人員
</t>
    </r>
    <r>
      <rPr>
        <sz val="9"/>
        <rFont val="Times New Roman"/>
        <family val="1"/>
      </rPr>
      <t>Others</t>
    </r>
  </si>
  <si>
    <r>
      <t>演講次數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次</t>
    </r>
    <r>
      <rPr>
        <sz val="9"/>
        <rFont val="Times New Roman"/>
        <family val="1"/>
      </rPr>
      <t>)
Times of Speech</t>
    </r>
  </si>
  <si>
    <r>
      <t>參加人數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>)
Persons</t>
    </r>
  </si>
  <si>
    <t xml:space="preserve">表９－８、山地衛生所（室）工作概況 </t>
  </si>
  <si>
    <r>
      <t>Table 9 - 8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Health Services of Aboriginal Areas</t>
    </r>
  </si>
  <si>
    <t>　　　　　3. 括弧內數字代表各衛生所所轄衛生室數量。</t>
  </si>
  <si>
    <r>
      <t>衛生所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室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所、室</t>
    </r>
    <r>
      <rPr>
        <sz val="9"/>
        <rFont val="Times New Roman"/>
        <family val="1"/>
      </rPr>
      <t>)
Health Stations
(</t>
    </r>
    <r>
      <rPr>
        <sz val="9"/>
        <rFont val="Times New Roman"/>
        <family val="1"/>
      </rPr>
      <t>Stations</t>
    </r>
    <r>
      <rPr>
        <sz val="9"/>
        <rFont val="Times New Roman"/>
        <family val="1"/>
      </rPr>
      <t>)</t>
    </r>
  </si>
  <si>
    <t>單位：所(室)、次、人次、人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</si>
  <si>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Stations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Times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Person-Times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</t>
    </r>
  </si>
  <si>
    <r>
      <t xml:space="preserve">  </t>
    </r>
    <r>
      <rPr>
        <sz val="9"/>
        <rFont val="華康中黑體"/>
        <family val="3"/>
      </rPr>
      <t>秀林鄉</t>
    </r>
    <r>
      <rPr>
        <sz val="9"/>
        <rFont val="Times New Roman"/>
        <family val="1"/>
      </rPr>
      <t xml:space="preserve"> Shioulin</t>
    </r>
  </si>
  <si>
    <r>
      <t xml:space="preserve">  </t>
    </r>
    <r>
      <rPr>
        <sz val="9"/>
        <rFont val="華康中黑體"/>
        <family val="3"/>
      </rPr>
      <t>萬榮鄉</t>
    </r>
    <r>
      <rPr>
        <sz val="9"/>
        <rFont val="Times New Roman"/>
        <family val="1"/>
      </rPr>
      <t xml:space="preserve"> Wanrung</t>
    </r>
  </si>
  <si>
    <r>
      <t xml:space="preserve">  </t>
    </r>
    <r>
      <rPr>
        <sz val="9"/>
        <rFont val="華康中黑體"/>
        <family val="3"/>
      </rPr>
      <t>卓溪鄉</t>
    </r>
    <r>
      <rPr>
        <sz val="9"/>
        <rFont val="Times New Roman"/>
        <family val="1"/>
      </rPr>
      <t xml:space="preserve"> Juoshi</t>
    </r>
  </si>
  <si>
    <r>
      <t xml:space="preserve">年底別及鄉鎮別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>Year &amp; District</t>
    </r>
  </si>
  <si>
    <r>
      <t>九十六年底</t>
    </r>
    <r>
      <rPr>
        <sz val="9"/>
        <color indexed="8"/>
        <rFont val="Times New Roman"/>
        <family val="1"/>
      </rPr>
      <t xml:space="preserve"> End of 2007</t>
    </r>
  </si>
  <si>
    <r>
      <t>九十七年底</t>
    </r>
    <r>
      <rPr>
        <sz val="9"/>
        <color indexed="8"/>
        <rFont val="Times New Roman"/>
        <family val="1"/>
      </rPr>
      <t xml:space="preserve"> End of 2008</t>
    </r>
  </si>
  <si>
    <r>
      <t>九十五年底</t>
    </r>
    <r>
      <rPr>
        <sz val="9"/>
        <color indexed="8"/>
        <rFont val="Times New Roman"/>
        <family val="1"/>
      </rPr>
      <t xml:space="preserve"> End of 2006</t>
    </r>
  </si>
  <si>
    <r>
      <t>九十四年底</t>
    </r>
    <r>
      <rPr>
        <sz val="9"/>
        <color indexed="8"/>
        <rFont val="Times New Roman"/>
        <family val="1"/>
      </rPr>
      <t xml:space="preserve"> End of 2005</t>
    </r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</si>
  <si>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</si>
  <si>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</si>
  <si>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九十一年底</t>
    </r>
    <r>
      <rPr>
        <sz val="9"/>
        <color indexed="8"/>
        <rFont val="Times New Roman"/>
        <family val="1"/>
      </rPr>
      <t xml:space="preserve"> End of 2002</t>
    </r>
  </si>
  <si>
    <r>
      <t>九十二年底</t>
    </r>
    <r>
      <rPr>
        <sz val="9"/>
        <color indexed="8"/>
        <rFont val="Times New Roman"/>
        <family val="1"/>
      </rPr>
      <t xml:space="preserve"> End of 2003</t>
    </r>
  </si>
  <si>
    <r>
      <t>九十三年底</t>
    </r>
    <r>
      <rPr>
        <sz val="9"/>
        <color indexed="8"/>
        <rFont val="Times New Roman"/>
        <family val="1"/>
      </rPr>
      <t xml:space="preserve"> End of 2004</t>
    </r>
  </si>
  <si>
    <r>
      <t>1(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)</t>
    </r>
  </si>
  <si>
    <r>
      <t>3(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>)</t>
    </r>
  </si>
  <si>
    <r>
      <t>3(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>)</t>
    </r>
  </si>
  <si>
    <r>
      <t>3(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)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</si>
  <si>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</si>
  <si>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</si>
  <si>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九十八年底</t>
    </r>
    <r>
      <rPr>
        <sz val="9"/>
        <color indexed="8"/>
        <rFont val="Times New Roman"/>
        <family val="1"/>
      </rPr>
      <t xml:space="preserve"> End of 2009</t>
    </r>
  </si>
  <si>
    <r>
      <t>九十九年底</t>
    </r>
    <r>
      <rPr>
        <sz val="9"/>
        <color indexed="8"/>
        <rFont val="Times New Roman"/>
        <family val="1"/>
      </rPr>
      <t xml:space="preserve"> End of 2010</t>
    </r>
  </si>
  <si>
    <r>
      <t>一○○年底</t>
    </r>
    <r>
      <rPr>
        <sz val="9"/>
        <color indexed="8"/>
        <rFont val="Times New Roman"/>
        <family val="1"/>
      </rPr>
      <t xml:space="preserve"> End of 2011</t>
    </r>
  </si>
  <si>
    <r>
      <t>衛生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322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</si>
</sst>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7" fontId="0" fillId="0" borderId="0" xfId="18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18" applyNumberFormat="1" applyFont="1" applyAlignment="1">
      <alignment vertical="center"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5" fillId="0" borderId="1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0" fillId="0" borderId="3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Alignment="1" quotePrefix="1">
      <alignment horizontal="left" vertical="center"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3" xfId="18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center"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18" applyNumberFormat="1" applyFont="1" applyAlignment="1">
      <alignment/>
    </xf>
    <xf numFmtId="37" fontId="7" fillId="0" borderId="0" xfId="0" applyNumberFormat="1" applyFont="1" applyAlignment="1" quotePrefix="1">
      <alignment horizontal="left"/>
    </xf>
    <xf numFmtId="0" fontId="7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quotePrefix="1">
      <alignment horizontal="right" vertical="center"/>
    </xf>
    <xf numFmtId="37" fontId="0" fillId="0" borderId="4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7" fontId="0" fillId="0" borderId="0" xfId="0" applyNumberFormat="1" applyFont="1" applyAlignment="1">
      <alignment horizontal="right"/>
    </xf>
    <xf numFmtId="49" fontId="13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3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7" fontId="0" fillId="0" borderId="0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0" borderId="0" xfId="15" applyNumberFormat="1" applyFont="1" applyAlignment="1" applyProtection="1">
      <alignment horizontal="center" vertical="center"/>
      <protection/>
    </xf>
    <xf numFmtId="0" fontId="5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pane xSplit="1" ySplit="14" topLeftCell="B27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2" sqref="A2:I2"/>
    </sheetView>
  </sheetViews>
  <sheetFormatPr defaultColWidth="9.33203125" defaultRowHeight="19.5" customHeight="1"/>
  <cols>
    <col min="1" max="1" width="22.33203125" style="2" customWidth="1"/>
    <col min="2" max="2" width="13.83203125" style="1" customWidth="1"/>
    <col min="3" max="3" width="8.83203125" style="1" customWidth="1"/>
    <col min="4" max="5" width="8.83203125" style="2" customWidth="1"/>
    <col min="6" max="6" width="9" style="2" customWidth="1"/>
    <col min="7" max="7" width="9.83203125" style="2" customWidth="1"/>
    <col min="8" max="9" width="9.33203125" style="2" customWidth="1"/>
    <col min="10" max="16384" width="7.16015625" style="2" customWidth="1"/>
  </cols>
  <sheetData>
    <row r="1" spans="1:7" s="22" customFormat="1" ht="18" customHeight="1">
      <c r="A1" s="21" t="s">
        <v>46</v>
      </c>
      <c r="G1" s="23"/>
    </row>
    <row r="2" spans="1:9" s="6" customFormat="1" ht="18.7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</row>
    <row r="4" spans="1:9" ht="12.75" customHeight="1" thickBot="1">
      <c r="A4" s="20" t="s">
        <v>22</v>
      </c>
      <c r="B4" s="12"/>
      <c r="C4" s="12"/>
      <c r="D4" s="13"/>
      <c r="E4" s="12"/>
      <c r="F4" s="12"/>
      <c r="G4" s="12"/>
      <c r="H4" s="12"/>
      <c r="I4" s="27" t="s">
        <v>23</v>
      </c>
    </row>
    <row r="5" spans="1:9" s="5" customFormat="1" ht="24" customHeight="1">
      <c r="A5" s="36" t="s">
        <v>27</v>
      </c>
      <c r="B5" s="33" t="s">
        <v>21</v>
      </c>
      <c r="C5" s="33" t="s">
        <v>9</v>
      </c>
      <c r="D5" s="39"/>
      <c r="E5" s="40"/>
      <c r="F5" s="44" t="s">
        <v>10</v>
      </c>
      <c r="G5" s="33" t="s">
        <v>11</v>
      </c>
      <c r="H5" s="33" t="s">
        <v>12</v>
      </c>
      <c r="I5" s="39"/>
    </row>
    <row r="6" spans="1:9" s="5" customFormat="1" ht="24" customHeight="1">
      <c r="A6" s="37"/>
      <c r="B6" s="34"/>
      <c r="C6" s="41"/>
      <c r="D6" s="42"/>
      <c r="E6" s="43"/>
      <c r="F6" s="45"/>
      <c r="G6" s="34"/>
      <c r="H6" s="41"/>
      <c r="I6" s="42"/>
    </row>
    <row r="7" spans="1:9" s="5" customFormat="1" ht="24" customHeight="1">
      <c r="A7" s="37"/>
      <c r="B7" s="34"/>
      <c r="C7" s="47" t="s">
        <v>13</v>
      </c>
      <c r="D7" s="47" t="s">
        <v>14</v>
      </c>
      <c r="E7" s="47" t="s">
        <v>15</v>
      </c>
      <c r="F7" s="45"/>
      <c r="G7" s="34"/>
      <c r="H7" s="47" t="s">
        <v>16</v>
      </c>
      <c r="I7" s="50" t="s">
        <v>17</v>
      </c>
    </row>
    <row r="8" spans="1:9" s="5" customFormat="1" ht="24" customHeight="1">
      <c r="A8" s="37"/>
      <c r="B8" s="34"/>
      <c r="C8" s="45"/>
      <c r="D8" s="45"/>
      <c r="E8" s="45"/>
      <c r="F8" s="45"/>
      <c r="G8" s="34"/>
      <c r="H8" s="45"/>
      <c r="I8" s="34"/>
    </row>
    <row r="9" spans="1:9" s="5" customFormat="1" ht="24" customHeight="1" thickBot="1">
      <c r="A9" s="38"/>
      <c r="B9" s="35"/>
      <c r="C9" s="46"/>
      <c r="D9" s="46"/>
      <c r="E9" s="46"/>
      <c r="F9" s="46"/>
      <c r="G9" s="35"/>
      <c r="H9" s="46"/>
      <c r="I9" s="35"/>
    </row>
    <row r="10" spans="1:9" s="5" customFormat="1" ht="27" customHeight="1" hidden="1">
      <c r="A10" s="28" t="s">
        <v>6</v>
      </c>
      <c r="B10" s="10">
        <v>3</v>
      </c>
      <c r="C10" s="5">
        <f aca="true" t="shared" si="0" ref="C10:C15">SUM(D10,E10)</f>
        <v>51</v>
      </c>
      <c r="D10" s="5">
        <v>4</v>
      </c>
      <c r="E10" s="5">
        <v>47</v>
      </c>
      <c r="F10" s="10">
        <v>41763</v>
      </c>
      <c r="G10" s="10">
        <v>10526</v>
      </c>
      <c r="H10" s="5">
        <v>194</v>
      </c>
      <c r="I10" s="5">
        <v>9382</v>
      </c>
    </row>
    <row r="11" spans="1:9" s="5" customFormat="1" ht="22.5" customHeight="1" hidden="1">
      <c r="A11" s="28" t="s">
        <v>7</v>
      </c>
      <c r="B11" s="10">
        <v>3</v>
      </c>
      <c r="C11" s="5">
        <f t="shared" si="0"/>
        <v>55</v>
      </c>
      <c r="D11" s="5">
        <v>6</v>
      </c>
      <c r="E11" s="5">
        <v>49</v>
      </c>
      <c r="F11" s="10">
        <v>56356</v>
      </c>
      <c r="G11" s="10">
        <v>9243</v>
      </c>
      <c r="H11" s="5">
        <v>166</v>
      </c>
      <c r="I11" s="5">
        <v>8284</v>
      </c>
    </row>
    <row r="12" spans="1:9" ht="22.5" customHeight="1" hidden="1">
      <c r="A12" s="28" t="s">
        <v>8</v>
      </c>
      <c r="B12" s="10">
        <v>3</v>
      </c>
      <c r="C12" s="5">
        <f t="shared" si="0"/>
        <v>54</v>
      </c>
      <c r="D12" s="5">
        <v>6</v>
      </c>
      <c r="E12" s="5">
        <v>48</v>
      </c>
      <c r="F12" s="10">
        <v>38069</v>
      </c>
      <c r="G12" s="10">
        <v>7113</v>
      </c>
      <c r="H12" s="5">
        <v>290</v>
      </c>
      <c r="I12" s="5">
        <v>30807</v>
      </c>
    </row>
    <row r="13" spans="1:9" ht="19.5" customHeight="1" hidden="1">
      <c r="A13" s="28" t="s">
        <v>32</v>
      </c>
      <c r="B13" s="10" t="s">
        <v>1</v>
      </c>
      <c r="C13" s="5">
        <f t="shared" si="0"/>
        <v>57</v>
      </c>
      <c r="D13" s="5">
        <v>6</v>
      </c>
      <c r="E13" s="5">
        <v>51</v>
      </c>
      <c r="F13" s="10">
        <v>40326</v>
      </c>
      <c r="G13" s="10">
        <v>8900</v>
      </c>
      <c r="H13" s="5">
        <v>221</v>
      </c>
      <c r="I13" s="5">
        <v>36629</v>
      </c>
    </row>
    <row r="14" spans="1:9" ht="23.25" customHeight="1" hidden="1">
      <c r="A14" s="28" t="s">
        <v>33</v>
      </c>
      <c r="B14" s="10" t="s">
        <v>40</v>
      </c>
      <c r="C14" s="5">
        <f t="shared" si="0"/>
        <v>57</v>
      </c>
      <c r="D14" s="5">
        <v>6</v>
      </c>
      <c r="E14" s="5">
        <v>51</v>
      </c>
      <c r="F14" s="10">
        <v>37886</v>
      </c>
      <c r="G14" s="10">
        <v>8563</v>
      </c>
      <c r="H14" s="5">
        <v>136</v>
      </c>
      <c r="I14" s="5">
        <v>5541</v>
      </c>
    </row>
    <row r="15" spans="1:9" ht="24" customHeight="1" hidden="1">
      <c r="A15" s="28" t="s">
        <v>42</v>
      </c>
      <c r="B15" s="10" t="s">
        <v>40</v>
      </c>
      <c r="C15" s="5">
        <f t="shared" si="0"/>
        <v>57</v>
      </c>
      <c r="D15" s="5">
        <v>6</v>
      </c>
      <c r="E15" s="5">
        <v>51</v>
      </c>
      <c r="F15" s="10">
        <v>39086</v>
      </c>
      <c r="G15" s="10">
        <v>7803</v>
      </c>
      <c r="H15" s="5">
        <v>48</v>
      </c>
      <c r="I15" s="5">
        <v>2965</v>
      </c>
    </row>
    <row r="16" spans="1:9" ht="24" customHeight="1">
      <c r="A16" s="28" t="s">
        <v>41</v>
      </c>
      <c r="B16" s="10" t="s">
        <v>40</v>
      </c>
      <c r="C16" s="5">
        <v>51</v>
      </c>
      <c r="D16" s="5">
        <v>6</v>
      </c>
      <c r="E16" s="5">
        <v>45</v>
      </c>
      <c r="F16" s="32">
        <v>33644</v>
      </c>
      <c r="G16" s="32">
        <v>8379</v>
      </c>
      <c r="H16" s="5">
        <v>156</v>
      </c>
      <c r="I16" s="5">
        <v>6431</v>
      </c>
    </row>
    <row r="17" spans="1:9" ht="24" customHeight="1">
      <c r="A17" s="29" t="s">
        <v>34</v>
      </c>
      <c r="B17" s="24" t="s">
        <v>4</v>
      </c>
      <c r="C17" s="5">
        <v>51</v>
      </c>
      <c r="D17" s="5">
        <v>6</v>
      </c>
      <c r="E17" s="5">
        <v>45</v>
      </c>
      <c r="F17" s="32">
        <v>40752</v>
      </c>
      <c r="G17" s="32">
        <v>9444</v>
      </c>
      <c r="H17" s="5">
        <v>202</v>
      </c>
      <c r="I17" s="5">
        <v>11568</v>
      </c>
    </row>
    <row r="18" spans="1:9" ht="24" customHeight="1">
      <c r="A18" s="29" t="s">
        <v>35</v>
      </c>
      <c r="B18" s="24" t="s">
        <v>5</v>
      </c>
      <c r="C18" s="5">
        <v>50</v>
      </c>
      <c r="D18" s="5">
        <v>6</v>
      </c>
      <c r="E18" s="5">
        <v>44</v>
      </c>
      <c r="F18" s="32">
        <v>35739</v>
      </c>
      <c r="G18" s="32">
        <v>6371</v>
      </c>
      <c r="H18" s="5">
        <v>114</v>
      </c>
      <c r="I18" s="5">
        <v>7097</v>
      </c>
    </row>
    <row r="19" spans="1:9" ht="24" customHeight="1">
      <c r="A19" s="29" t="s">
        <v>36</v>
      </c>
      <c r="B19" s="24" t="s">
        <v>39</v>
      </c>
      <c r="C19" s="5">
        <v>50</v>
      </c>
      <c r="D19" s="5">
        <v>6</v>
      </c>
      <c r="E19" s="5">
        <v>44</v>
      </c>
      <c r="F19" s="32">
        <v>42634</v>
      </c>
      <c r="G19" s="32">
        <v>4612</v>
      </c>
      <c r="H19" s="5">
        <v>197</v>
      </c>
      <c r="I19" s="5">
        <v>14375</v>
      </c>
    </row>
    <row r="20" spans="1:9" ht="24" customHeight="1">
      <c r="A20" s="29" t="s">
        <v>31</v>
      </c>
      <c r="B20" s="24" t="s">
        <v>38</v>
      </c>
      <c r="C20" s="5">
        <v>54</v>
      </c>
      <c r="D20" s="5">
        <v>6</v>
      </c>
      <c r="E20" s="5">
        <v>48</v>
      </c>
      <c r="F20" s="32">
        <v>39407</v>
      </c>
      <c r="G20" s="32">
        <v>5838</v>
      </c>
      <c r="H20" s="5">
        <v>86</v>
      </c>
      <c r="I20" s="5">
        <v>4772</v>
      </c>
    </row>
    <row r="21" spans="1:9" ht="24" customHeight="1">
      <c r="A21" s="29" t="s">
        <v>30</v>
      </c>
      <c r="B21" s="24" t="s">
        <v>38</v>
      </c>
      <c r="C21" s="5">
        <v>52</v>
      </c>
      <c r="D21" s="5">
        <v>6</v>
      </c>
      <c r="E21" s="5">
        <v>46</v>
      </c>
      <c r="F21" s="32">
        <v>45307</v>
      </c>
      <c r="G21" s="32">
        <v>4477</v>
      </c>
      <c r="H21" s="5">
        <v>297</v>
      </c>
      <c r="I21" s="5">
        <v>20918</v>
      </c>
    </row>
    <row r="22" spans="1:9" ht="24" customHeight="1">
      <c r="A22" s="29" t="s">
        <v>28</v>
      </c>
      <c r="B22" s="24" t="s">
        <v>38</v>
      </c>
      <c r="C22" s="5">
        <v>50</v>
      </c>
      <c r="D22" s="5">
        <v>6</v>
      </c>
      <c r="E22" s="5">
        <v>44</v>
      </c>
      <c r="F22" s="32">
        <v>53147</v>
      </c>
      <c r="G22" s="32">
        <v>4234</v>
      </c>
      <c r="H22" s="5">
        <v>91</v>
      </c>
      <c r="I22" s="5">
        <v>5306</v>
      </c>
    </row>
    <row r="23" spans="1:9" ht="24" customHeight="1">
      <c r="A23" s="29" t="s">
        <v>29</v>
      </c>
      <c r="B23" s="24" t="s">
        <v>1</v>
      </c>
      <c r="C23" s="5">
        <v>49</v>
      </c>
      <c r="D23" s="5">
        <v>6</v>
      </c>
      <c r="E23" s="5">
        <v>43</v>
      </c>
      <c r="F23" s="32">
        <v>56341</v>
      </c>
      <c r="G23" s="32">
        <v>4113</v>
      </c>
      <c r="H23" s="5">
        <v>193</v>
      </c>
      <c r="I23" s="5">
        <v>10134</v>
      </c>
    </row>
    <row r="24" spans="1:9" ht="24" customHeight="1">
      <c r="A24" s="29" t="s">
        <v>43</v>
      </c>
      <c r="B24" s="24" t="s">
        <v>1</v>
      </c>
      <c r="C24" s="5">
        <v>55</v>
      </c>
      <c r="D24" s="5">
        <v>6</v>
      </c>
      <c r="E24" s="5">
        <v>49</v>
      </c>
      <c r="F24" s="32">
        <v>49079</v>
      </c>
      <c r="G24" s="32">
        <v>4384</v>
      </c>
      <c r="H24" s="5">
        <v>5257</v>
      </c>
      <c r="I24" s="5">
        <v>400</v>
      </c>
    </row>
    <row r="25" spans="1:9" ht="24" customHeight="1">
      <c r="A25" s="29" t="s">
        <v>44</v>
      </c>
      <c r="B25" s="24" t="s">
        <v>1</v>
      </c>
      <c r="C25" s="5">
        <v>71</v>
      </c>
      <c r="D25" s="5">
        <v>6</v>
      </c>
      <c r="E25" s="5">
        <v>65</v>
      </c>
      <c r="F25" s="32">
        <v>53957</v>
      </c>
      <c r="G25" s="32">
        <v>3784</v>
      </c>
      <c r="H25" s="5">
        <v>4777</v>
      </c>
      <c r="I25" s="5">
        <v>12141</v>
      </c>
    </row>
    <row r="26" spans="1:9" ht="6" customHeight="1">
      <c r="A26" s="30"/>
      <c r="B26" s="24"/>
      <c r="C26" s="5"/>
      <c r="D26" s="5"/>
      <c r="E26" s="5"/>
      <c r="F26" s="15"/>
      <c r="G26" s="15"/>
      <c r="H26" s="5"/>
      <c r="I26" s="5"/>
    </row>
    <row r="27" spans="1:9" ht="24" customHeight="1">
      <c r="A27" s="29" t="s">
        <v>45</v>
      </c>
      <c r="B27" s="24" t="s">
        <v>38</v>
      </c>
      <c r="C27" s="5">
        <f aca="true" t="shared" si="1" ref="C27:I27">SUM(C29:C31)</f>
        <v>53</v>
      </c>
      <c r="D27" s="5">
        <f t="shared" si="1"/>
        <v>6</v>
      </c>
      <c r="E27" s="5">
        <f t="shared" si="1"/>
        <v>47</v>
      </c>
      <c r="F27" s="5">
        <f t="shared" si="1"/>
        <v>51025</v>
      </c>
      <c r="G27" s="5">
        <f t="shared" si="1"/>
        <v>3384</v>
      </c>
      <c r="H27" s="5">
        <f t="shared" si="1"/>
        <v>2239</v>
      </c>
      <c r="I27" s="5">
        <f t="shared" si="1"/>
        <v>14075</v>
      </c>
    </row>
    <row r="28" spans="1:9" ht="6" customHeight="1">
      <c r="A28" s="30"/>
      <c r="B28" s="24"/>
      <c r="C28" s="5"/>
      <c r="D28" s="5"/>
      <c r="E28" s="5"/>
      <c r="F28" s="15"/>
      <c r="G28" s="15"/>
      <c r="H28" s="5"/>
      <c r="I28" s="5"/>
    </row>
    <row r="29" spans="1:9" ht="24" customHeight="1">
      <c r="A29" s="31" t="s">
        <v>24</v>
      </c>
      <c r="B29" s="24" t="s">
        <v>37</v>
      </c>
      <c r="C29" s="5">
        <f>SUM(D29,E29)</f>
        <v>13</v>
      </c>
      <c r="D29" s="5">
        <v>2</v>
      </c>
      <c r="E29" s="5">
        <v>11</v>
      </c>
      <c r="F29" s="5">
        <f>6619+5781+6619+5781</f>
        <v>24800</v>
      </c>
      <c r="G29" s="5">
        <f>30+136+191+88+22+116+115+116+90+474+115</f>
        <v>1493</v>
      </c>
      <c r="H29" s="5">
        <f>98+98</f>
        <v>196</v>
      </c>
      <c r="I29" s="5">
        <f>3119+3119</f>
        <v>6238</v>
      </c>
    </row>
    <row r="30" spans="1:9" ht="24" customHeight="1">
      <c r="A30" s="31" t="s">
        <v>25</v>
      </c>
      <c r="B30" s="24" t="s">
        <v>0</v>
      </c>
      <c r="C30" s="5">
        <f>SUM(D30,E30)</f>
        <v>21</v>
      </c>
      <c r="D30" s="5">
        <v>2</v>
      </c>
      <c r="E30" s="5">
        <v>19</v>
      </c>
      <c r="F30" s="5">
        <f>3885+2146+3911+2352</f>
        <v>12294</v>
      </c>
      <c r="G30" s="5">
        <f>22+58+266+53+6+104+104+104+31+194+46</f>
        <v>988</v>
      </c>
      <c r="H30" s="5">
        <f>113+1885</f>
        <v>1998</v>
      </c>
      <c r="I30" s="5">
        <v>5637</v>
      </c>
    </row>
    <row r="31" spans="1:9" ht="21.75" customHeight="1">
      <c r="A31" s="31" t="s">
        <v>26</v>
      </c>
      <c r="B31" s="24" t="s">
        <v>0</v>
      </c>
      <c r="C31" s="5">
        <f>SUM(D31,E31)</f>
        <v>19</v>
      </c>
      <c r="D31" s="5">
        <v>2</v>
      </c>
      <c r="E31" s="5">
        <v>17</v>
      </c>
      <c r="F31" s="5">
        <f>2790+3285+4228+3628</f>
        <v>13931</v>
      </c>
      <c r="G31" s="5">
        <f>21+85+24+55+140+32+73+53+73+89+190+68</f>
        <v>903</v>
      </c>
      <c r="H31" s="5">
        <f>40+5</f>
        <v>45</v>
      </c>
      <c r="I31" s="5">
        <v>2200</v>
      </c>
    </row>
    <row r="32" spans="1:9" ht="21.75" customHeight="1">
      <c r="A32" s="7"/>
      <c r="B32" s="15"/>
      <c r="C32" s="5"/>
      <c r="D32" s="5"/>
      <c r="E32" s="5"/>
      <c r="F32" s="15"/>
      <c r="G32" s="15"/>
      <c r="H32" s="5"/>
      <c r="I32" s="5"/>
    </row>
    <row r="33" spans="1:9" ht="21.75" customHeight="1">
      <c r="A33" s="7"/>
      <c r="B33" s="15"/>
      <c r="C33" s="5"/>
      <c r="D33" s="5"/>
      <c r="E33" s="5"/>
      <c r="F33" s="15"/>
      <c r="G33" s="15"/>
      <c r="H33" s="5"/>
      <c r="I33" s="5"/>
    </row>
    <row r="34" spans="1:9" ht="21.75" customHeight="1">
      <c r="A34" s="7"/>
      <c r="B34" s="15"/>
      <c r="C34" s="5"/>
      <c r="D34" s="5"/>
      <c r="E34" s="5"/>
      <c r="F34" s="15"/>
      <c r="G34" s="15"/>
      <c r="H34" s="5"/>
      <c r="I34" s="5"/>
    </row>
    <row r="35" spans="1:9" ht="24" customHeight="1">
      <c r="A35" s="7"/>
      <c r="B35" s="15"/>
      <c r="C35" s="5"/>
      <c r="D35" s="5"/>
      <c r="E35" s="5"/>
      <c r="F35" s="15"/>
      <c r="G35" s="15"/>
      <c r="H35" s="5"/>
      <c r="I35" s="5"/>
    </row>
    <row r="36" spans="1:9" ht="22.5" customHeight="1">
      <c r="A36" s="7"/>
      <c r="B36" s="10"/>
      <c r="C36" s="5"/>
      <c r="D36" s="5"/>
      <c r="E36" s="5"/>
      <c r="F36" s="10"/>
      <c r="G36" s="10"/>
      <c r="H36" s="5"/>
      <c r="I36" s="5"/>
    </row>
    <row r="37" spans="1:9" ht="18" customHeight="1">
      <c r="A37" s="7"/>
      <c r="B37" s="10"/>
      <c r="C37" s="5"/>
      <c r="D37" s="5"/>
      <c r="E37" s="5"/>
      <c r="F37" s="10"/>
      <c r="G37" s="10"/>
      <c r="H37" s="5"/>
      <c r="I37" s="5"/>
    </row>
    <row r="38" spans="1:9" ht="12" customHeight="1" thickBot="1">
      <c r="A38" s="8"/>
      <c r="B38" s="14"/>
      <c r="C38" s="14"/>
      <c r="D38" s="9"/>
      <c r="E38" s="9"/>
      <c r="F38" s="9"/>
      <c r="G38" s="9"/>
      <c r="H38" s="9"/>
      <c r="I38" s="9"/>
    </row>
    <row r="39" spans="1:9" s="26" customFormat="1" ht="15" customHeight="1">
      <c r="A39" s="11" t="s">
        <v>2</v>
      </c>
      <c r="B39" s="25"/>
      <c r="C39" s="25"/>
      <c r="D39" s="25"/>
      <c r="E39" s="25"/>
      <c r="F39" s="25"/>
      <c r="G39" s="25"/>
      <c r="H39" s="25"/>
      <c r="I39" s="25"/>
    </row>
    <row r="40" spans="1:9" s="26" customFormat="1" ht="15" customHeight="1">
      <c r="A40" s="11" t="s">
        <v>3</v>
      </c>
      <c r="B40" s="25"/>
      <c r="C40" s="25"/>
      <c r="D40" s="25"/>
      <c r="E40" s="25"/>
      <c r="F40" s="25"/>
      <c r="G40" s="25"/>
      <c r="H40" s="25"/>
      <c r="I40" s="25"/>
    </row>
    <row r="41" spans="1:9" ht="15" customHeight="1">
      <c r="A41" s="11" t="s">
        <v>20</v>
      </c>
      <c r="B41" s="19"/>
      <c r="C41" s="19"/>
      <c r="D41" s="17"/>
      <c r="E41" s="17"/>
      <c r="F41" s="17"/>
      <c r="G41" s="20"/>
      <c r="H41" s="17"/>
      <c r="I41" s="17"/>
    </row>
    <row r="42" spans="2:9" ht="20.25" customHeight="1">
      <c r="B42" s="3"/>
      <c r="C42" s="3"/>
      <c r="D42" s="4"/>
      <c r="E42" s="4"/>
      <c r="F42" s="4"/>
      <c r="G42" s="4"/>
      <c r="H42" s="4"/>
      <c r="I42" s="4"/>
    </row>
    <row r="43" spans="2:3" ht="20.25" customHeight="1">
      <c r="B43" s="2"/>
      <c r="C43" s="2"/>
    </row>
    <row r="44" spans="2:3" ht="11.25" customHeight="1">
      <c r="B44" s="2"/>
      <c r="C44" s="2"/>
    </row>
    <row r="45" spans="2:3" ht="11.25" customHeight="1">
      <c r="B45" s="2"/>
      <c r="C45" s="2"/>
    </row>
    <row r="46" spans="1:9" s="18" customFormat="1" ht="14.25" customHeight="1">
      <c r="A46" s="2"/>
      <c r="B46" s="1"/>
      <c r="C46" s="1"/>
      <c r="D46" s="2"/>
      <c r="E46" s="2"/>
      <c r="F46" s="2"/>
      <c r="G46" s="2"/>
      <c r="H46" s="2"/>
      <c r="I46" s="2"/>
    </row>
    <row r="47" spans="1:9" s="16" customFormat="1" ht="13.5" customHeight="1">
      <c r="A47" s="2"/>
      <c r="B47" s="1"/>
      <c r="C47" s="1"/>
      <c r="D47" s="2"/>
      <c r="E47" s="2"/>
      <c r="F47" s="2"/>
      <c r="G47" s="2"/>
      <c r="H47" s="2"/>
      <c r="I47" s="2"/>
    </row>
  </sheetData>
  <mergeCells count="13">
    <mergeCell ref="A2:I2"/>
    <mergeCell ref="H5:I6"/>
    <mergeCell ref="A3:I3"/>
    <mergeCell ref="G5:G9"/>
    <mergeCell ref="H7:H9"/>
    <mergeCell ref="I7:I9"/>
    <mergeCell ref="E7:E9"/>
    <mergeCell ref="B5:B9"/>
    <mergeCell ref="A5:A9"/>
    <mergeCell ref="C5:E6"/>
    <mergeCell ref="F5:F9"/>
    <mergeCell ref="D7:D9"/>
    <mergeCell ref="C7:C9"/>
  </mergeCells>
  <printOptions/>
  <pageMargins left="0.5905511811023623" right="1.299212598425197" top="0.38" bottom="0.2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2012-11-07T03:23:01Z</cp:lastPrinted>
  <dcterms:created xsi:type="dcterms:W3CDTF">2005-10-24T07:35:53Z</dcterms:created>
  <dcterms:modified xsi:type="dcterms:W3CDTF">2012-11-07T03:23:15Z</dcterms:modified>
  <cp:category/>
  <cp:version/>
  <cp:contentType/>
  <cp:contentStatus/>
</cp:coreProperties>
</file>