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9\"/>
    </mc:Choice>
  </mc:AlternateContent>
  <xr:revisionPtr revIDLastSave="0" documentId="13_ncr:1_{C4F9DA62-AA2D-4E5E-B5B8-1D08C4FF3B81}" xr6:coauthVersionLast="36" xr6:coauthVersionMax="36" xr10:uidLastSave="{00000000-0000-0000-0000-000000000000}"/>
  <bookViews>
    <workbookView xWindow="120" yWindow="45" windowWidth="11700" windowHeight="5625" xr2:uid="{00000000-000D-0000-FFFF-FFFF00000000}"/>
  </bookViews>
  <sheets>
    <sheet name="9-6" sheetId="5" r:id="rId1"/>
  </sheets>
  <definedNames>
    <definedName name="_xlnm.Print_Area" localSheetId="0">'9-6'!$A$1:$H$55</definedName>
  </definedNames>
  <calcPr calcId="191029"/>
</workbook>
</file>

<file path=xl/calcChain.xml><?xml version="1.0" encoding="utf-8"?>
<calcChain xmlns="http://schemas.openxmlformats.org/spreadsheetml/2006/main">
  <c r="E28" i="5" l="1"/>
  <c r="D28" i="5"/>
  <c r="F28" i="5"/>
  <c r="H28" i="5"/>
  <c r="F39" i="5"/>
  <c r="E39" i="5"/>
  <c r="D39" i="5" s="1"/>
  <c r="G39" i="5" s="1"/>
  <c r="D45" i="5"/>
  <c r="G45" i="5"/>
  <c r="G49" i="5"/>
  <c r="D49" i="5"/>
  <c r="D48" i="5"/>
  <c r="G48" i="5" s="1"/>
  <c r="D47" i="5"/>
  <c r="G47" i="5" s="1"/>
  <c r="D46" i="5"/>
  <c r="G46" i="5" s="1"/>
  <c r="D44" i="5"/>
  <c r="G44" i="5" s="1"/>
  <c r="D43" i="5"/>
  <c r="G43" i="5"/>
  <c r="D42" i="5"/>
  <c r="G42" i="5" s="1"/>
  <c r="D41" i="5"/>
  <c r="G41" i="5"/>
  <c r="D40" i="5"/>
  <c r="G40" i="5" s="1"/>
  <c r="D38" i="5"/>
  <c r="G38" i="5"/>
  <c r="D37" i="5"/>
  <c r="G37" i="5" s="1"/>
  <c r="D36" i="5"/>
  <c r="G36" i="5"/>
  <c r="D35" i="5"/>
  <c r="G35" i="5" s="1"/>
  <c r="D34" i="5"/>
  <c r="G34" i="5"/>
  <c r="D33" i="5"/>
  <c r="G33" i="5" s="1"/>
  <c r="D32" i="5"/>
  <c r="G32" i="5"/>
  <c r="D31" i="5"/>
  <c r="G31" i="5" s="1"/>
  <c r="D30" i="5"/>
  <c r="G30" i="5"/>
  <c r="D29" i="5"/>
  <c r="G29" i="5" s="1"/>
  <c r="G28" i="5" s="1"/>
  <c r="D9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行政院主計處</author>
  </authors>
  <commentList>
    <comment ref="G5" authorId="0" shapeId="0" xr:uid="{00000000-0006-0000-0000-000001000000}">
      <text>
        <r>
          <rPr>
            <b/>
            <sz val="9"/>
            <color indexed="81"/>
            <rFont val="新細明體"/>
            <family val="1"/>
            <charset val="136"/>
          </rPr>
          <t>行政院主計處:</t>
        </r>
        <r>
          <rPr>
            <sz val="9"/>
            <color indexed="81"/>
            <rFont val="新細明體"/>
            <family val="1"/>
            <charset val="136"/>
          </rPr>
          <t xml:space="preserve">
SUM(D23/期中人口數)*100000</t>
        </r>
      </text>
    </comment>
  </commentList>
</comments>
</file>

<file path=xl/sharedStrings.xml><?xml version="1.0" encoding="utf-8"?>
<sst xmlns="http://schemas.openxmlformats.org/spreadsheetml/2006/main" count="110" uniqueCount="80">
  <si>
    <t>單位：人</t>
  </si>
  <si>
    <t>C00-C97</t>
  </si>
  <si>
    <t>I60-I69</t>
  </si>
  <si>
    <t>J40-J47</t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</si>
  <si>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</si>
  <si>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腦血管疾病
</t>
    </r>
    <r>
      <rPr>
        <sz val="9"/>
        <rFont val="Times New Roman"/>
        <family val="1"/>
      </rPr>
      <t>Cerebrovascular diseases</t>
    </r>
    <phoneticPr fontId="2" type="noConversion"/>
  </si>
  <si>
    <r>
      <t xml:space="preserve">慢性下呼吸道疾病
</t>
    </r>
    <r>
      <rPr>
        <sz val="9"/>
        <rFont val="Times New Roman"/>
        <family val="1"/>
      </rPr>
      <t>Chronic lower respiratory diseases</t>
    </r>
    <phoneticPr fontId="2" type="noConversion"/>
  </si>
  <si>
    <r>
      <t>腎炎、腎病症候群及腎病變</t>
    </r>
    <r>
      <rPr>
        <sz val="9"/>
        <rFont val="標楷體"/>
        <family val="4"/>
        <charset val="136"/>
      </rPr>
      <t xml:space="preserve">
</t>
    </r>
    <r>
      <rPr>
        <sz val="9"/>
        <rFont val="Times New Roman"/>
        <family val="1"/>
      </rPr>
      <t>Nephritis,Nephrotic Syndrome and Nephrosis</t>
    </r>
    <phoneticPr fontId="2" type="noConversion"/>
  </si>
  <si>
    <r>
      <t>ICD-10</t>
    </r>
    <r>
      <rPr>
        <sz val="9"/>
        <rFont val="華康中黑體"/>
        <family val="3"/>
        <charset val="136"/>
      </rPr>
      <t xml:space="preserve">國際死因分類號碼
</t>
    </r>
    <r>
      <rPr>
        <sz val="9"/>
        <rFont val="Times New Roman"/>
        <family val="1"/>
      </rPr>
      <t>Coded by ICD-10</t>
    </r>
    <phoneticPr fontId="2" type="noConversion"/>
  </si>
  <si>
    <r>
      <t>死　亡　人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>)
No.  Of  Deaths (Persons)</t>
    </r>
    <phoneticPr fontId="2" type="noConversion"/>
  </si>
  <si>
    <r>
      <t xml:space="preserve">每十萬人
口死亡率
</t>
    </r>
    <r>
      <rPr>
        <sz val="9"/>
        <rFont val="Times New Roman"/>
        <family val="1"/>
      </rPr>
      <t>Mortality per 100,000 Population</t>
    </r>
    <phoneticPr fontId="2" type="noConversion"/>
  </si>
  <si>
    <r>
      <t xml:space="preserve">Table 9 - 6 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Ten Leading Causes of Death</t>
    </r>
    <phoneticPr fontId="2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</si>
  <si>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Person</t>
    </r>
    <phoneticPr fontId="2" type="noConversion"/>
  </si>
  <si>
    <r>
      <t xml:space="preserve">死亡原因
</t>
    </r>
    <r>
      <rPr>
        <sz val="9"/>
        <rFont val="Times New Roman"/>
        <family val="1"/>
      </rPr>
      <t>Causes  of  Death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</si>
  <si>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</si>
  <si>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</si>
  <si>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 xml:space="preserve">惡性腫瘤
</t>
    </r>
    <r>
      <rPr>
        <sz val="9"/>
        <rFont val="Times New Roman"/>
        <family val="1"/>
      </rPr>
      <t>Malignant neoplasms</t>
    </r>
    <phoneticPr fontId="2" type="noConversion"/>
  </si>
  <si>
    <t>I01-I02.0, I05-I09, 
I20-I25, I27,
 I30-I52</t>
    <phoneticPr fontId="2" type="noConversion"/>
  </si>
  <si>
    <r>
      <t xml:space="preserve">心臟疾病（高血壓性疾病除外）
</t>
    </r>
    <r>
      <rPr>
        <sz val="9"/>
        <rFont val="Times New Roman"/>
        <family val="1"/>
      </rPr>
      <t>Diseases of heart (except hypertensive diseases)</t>
    </r>
    <phoneticPr fontId="2" type="noConversion"/>
  </si>
  <si>
    <t xml:space="preserve">惡性腫瘤
</t>
    <phoneticPr fontId="2" type="noConversion"/>
  </si>
  <si>
    <t xml:space="preserve">心臟性疾病
</t>
    <phoneticPr fontId="2" type="noConversion"/>
  </si>
  <si>
    <t xml:space="preserve">意外事故及不良影響
</t>
    <phoneticPr fontId="2" type="noConversion"/>
  </si>
  <si>
    <t xml:space="preserve">糖尿病
</t>
    <phoneticPr fontId="2" type="noConversion"/>
  </si>
  <si>
    <t xml:space="preserve">腦血管疾病
</t>
    <phoneticPr fontId="2" type="noConversion"/>
  </si>
  <si>
    <t xml:space="preserve">慢性肝病及肝硬化
</t>
    <phoneticPr fontId="2" type="noConversion"/>
  </si>
  <si>
    <r>
      <t>肺炎</t>
    </r>
    <r>
      <rPr>
        <sz val="9"/>
        <rFont val="Times New Roman"/>
        <family val="1"/>
      </rPr>
      <t xml:space="preserve">  </t>
    </r>
    <phoneticPr fontId="2" type="noConversion"/>
  </si>
  <si>
    <t xml:space="preserve">腎炎腎徵候群及腎變性病
</t>
    <phoneticPr fontId="2" type="noConversion"/>
  </si>
  <si>
    <r>
      <t>自殺</t>
    </r>
    <r>
      <rPr>
        <sz val="9"/>
        <rFont val="Times New Roman"/>
        <family val="1"/>
      </rPr>
      <t xml:space="preserve">  </t>
    </r>
    <phoneticPr fontId="2" type="noConversion"/>
  </si>
  <si>
    <t xml:space="preserve">支氣管炎、肺氣腫及氣喘
</t>
    <phoneticPr fontId="2" type="noConversion"/>
  </si>
  <si>
    <r>
      <t>其他</t>
    </r>
    <r>
      <rPr>
        <sz val="9"/>
        <rFont val="Times New Roman"/>
        <family val="1"/>
      </rPr>
      <t xml:space="preserve">  </t>
    </r>
    <phoneticPr fontId="2" type="noConversion"/>
  </si>
  <si>
    <t>年別及順位
Year &amp; Rank</t>
    <phoneticPr fontId="2" type="noConversion"/>
  </si>
  <si>
    <t>八十四年 1995</t>
  </si>
  <si>
    <t>八十五年 1996</t>
    <phoneticPr fontId="2" type="noConversion"/>
  </si>
  <si>
    <t>八十六年 1997</t>
    <phoneticPr fontId="2" type="noConversion"/>
  </si>
  <si>
    <t>八十七年 1998</t>
  </si>
  <si>
    <t>八十八年 1999</t>
  </si>
  <si>
    <t>八十九年 2000</t>
    <phoneticPr fontId="2" type="noConversion"/>
  </si>
  <si>
    <t>九    十年 2001</t>
    <phoneticPr fontId="2" type="noConversion"/>
  </si>
  <si>
    <t>九十一年 2002</t>
    <phoneticPr fontId="2" type="noConversion"/>
  </si>
  <si>
    <t>九十四年 2005</t>
    <phoneticPr fontId="2" type="noConversion"/>
  </si>
  <si>
    <t>九十五年 2006</t>
    <phoneticPr fontId="2" type="noConversion"/>
  </si>
  <si>
    <t>九十七年 2008</t>
    <phoneticPr fontId="2" type="noConversion"/>
  </si>
  <si>
    <t>九十八年 2009</t>
    <phoneticPr fontId="2" type="noConversion"/>
  </si>
  <si>
    <t>九十九年 2010</t>
    <phoneticPr fontId="2" type="noConversion"/>
  </si>
  <si>
    <t>一○○年 2011</t>
    <phoneticPr fontId="2" type="noConversion"/>
  </si>
  <si>
    <t>一○一年 2012</t>
    <phoneticPr fontId="2" type="noConversion"/>
  </si>
  <si>
    <t>第一順位1st</t>
    <phoneticPr fontId="2" type="noConversion"/>
  </si>
  <si>
    <t>第二順位2nd</t>
    <phoneticPr fontId="2" type="noConversion"/>
  </si>
  <si>
    <t>第三順位3rd</t>
    <phoneticPr fontId="2" type="noConversion"/>
  </si>
  <si>
    <t>第四順位4th</t>
    <phoneticPr fontId="2" type="noConversion"/>
  </si>
  <si>
    <t>第五順位5th</t>
    <phoneticPr fontId="2" type="noConversion"/>
  </si>
  <si>
    <t>第六順位6th</t>
    <phoneticPr fontId="2" type="noConversion"/>
  </si>
  <si>
    <t>第七順位7th</t>
    <phoneticPr fontId="2" type="noConversion"/>
  </si>
  <si>
    <t>第八順位8th</t>
    <phoneticPr fontId="2" type="noConversion"/>
  </si>
  <si>
    <t>第九順位9th</t>
    <phoneticPr fontId="2" type="noConversion"/>
  </si>
  <si>
    <t>第十順位10th</t>
    <phoneticPr fontId="2" type="noConversion"/>
  </si>
  <si>
    <t>資料來源：行政院衛生福利部統計處</t>
    <phoneticPr fontId="2" type="noConversion"/>
  </si>
  <si>
    <t>Source：Ministry of Health and Welfare</t>
    <phoneticPr fontId="2" type="noConversion"/>
  </si>
  <si>
    <t>一○三年 2014</t>
  </si>
  <si>
    <t>N00-N07, N17-N19, N25-N27</t>
    <phoneticPr fontId="2" type="noConversion"/>
  </si>
  <si>
    <t>表９－６、主要死亡原因</t>
    <phoneticPr fontId="2" type="noConversion"/>
  </si>
  <si>
    <t>一○四年 2015</t>
  </si>
  <si>
    <t>E10-E14</t>
    <phoneticPr fontId="2" type="noConversion"/>
  </si>
  <si>
    <r>
      <t xml:space="preserve">糖尿病
</t>
    </r>
    <r>
      <rPr>
        <sz val="9"/>
        <rFont val="Times New Roman"/>
        <family val="1"/>
      </rPr>
      <t>Diabetes mellitus</t>
    </r>
    <r>
      <rPr>
        <sz val="9"/>
        <rFont val="華康中黑體"/>
        <family val="3"/>
        <charset val="136"/>
      </rPr>
      <t/>
    </r>
    <phoneticPr fontId="2" type="noConversion"/>
  </si>
  <si>
    <t>肺炎
Pneumonia</t>
    <phoneticPr fontId="2" type="noConversion"/>
  </si>
  <si>
    <t>K70, K73-K74</t>
    <phoneticPr fontId="2" type="noConversion"/>
  </si>
  <si>
    <t>一○五年 2016</t>
  </si>
  <si>
    <t>事故傷害
Accidents and adverse effects</t>
    <phoneticPr fontId="2" type="noConversion"/>
  </si>
  <si>
    <t>V01-X59, 
Y85-Y86</t>
    <phoneticPr fontId="2" type="noConversion"/>
  </si>
  <si>
    <t>J12-J18</t>
    <phoneticPr fontId="2" type="noConversion"/>
  </si>
  <si>
    <t>慢性肝病及肝硬化
Chronic liver disease and cirrhosis</t>
    <phoneticPr fontId="2" type="noConversion"/>
  </si>
  <si>
    <t>I10-I15</t>
    <phoneticPr fontId="2" type="noConversion"/>
  </si>
  <si>
    <t>一○六年 2017</t>
  </si>
  <si>
    <t>一○七年 2018</t>
    <phoneticPr fontId="2" type="noConversion"/>
  </si>
  <si>
    <t>高血壓性疾病
Hypertensive Diseases</t>
    <phoneticPr fontId="2" type="noConversion"/>
  </si>
  <si>
    <t>一○二年 2013</t>
    <phoneticPr fontId="2" type="noConversion"/>
  </si>
  <si>
    <t>說　　明：一○二年起死亡人數合計數為主要前十大死因之合計數，不包含前十大外之死因人數。</t>
    <phoneticPr fontId="2" type="noConversion"/>
  </si>
  <si>
    <t>一○八年 2019</t>
    <phoneticPr fontId="2" type="noConversion"/>
  </si>
  <si>
    <r>
      <t xml:space="preserve">每十萬人口標準化死亡率
</t>
    </r>
    <r>
      <rPr>
        <sz val="8"/>
        <rFont val="華康中黑體"/>
        <family val="1"/>
      </rPr>
      <t>Standardized</t>
    </r>
    <r>
      <rPr>
        <sz val="8"/>
        <rFont val="華康中黑體"/>
        <family val="3"/>
        <charset val="136"/>
      </rPr>
      <t xml:space="preserve">
</t>
    </r>
    <r>
      <rPr>
        <sz val="8"/>
        <rFont val="華康中黑體"/>
        <family val="1"/>
      </rPr>
      <t>Mortality per 100,000 Population</t>
    </r>
    <phoneticPr fontId="2" type="noConversion"/>
  </si>
  <si>
    <t>衛生  363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</si>
</sst>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\ ##0_-;\-* #,##0_-;_-* &quot;-&quot;_-;_-@_-"/>
    <numFmt numFmtId="177" formatCode="0.0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6"/>
      <name val="Times New Roman"/>
      <family val="1"/>
    </font>
    <font>
      <sz val="9"/>
      <name val="標楷體"/>
      <family val="4"/>
      <charset val="136"/>
    </font>
    <font>
      <sz val="9"/>
      <name val="華康中黑體"/>
      <family val="3"/>
      <charset val="136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b/>
      <sz val="12"/>
      <color indexed="63"/>
      <name val="Arial"/>
      <family val="2"/>
    </font>
    <font>
      <sz val="8"/>
      <name val="華康中黑體"/>
      <family val="3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8"/>
      <name val="華康中黑體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9" fontId="3" fillId="0" borderId="0" xfId="2" applyFont="1" applyAlignment="1"/>
    <xf numFmtId="176" fontId="3" fillId="0" borderId="0" xfId="1" applyNumberFormat="1" applyFont="1" applyBorder="1" applyAlignment="1" applyProtection="1">
      <alignment horizontal="right"/>
    </xf>
    <xf numFmtId="0" fontId="3" fillId="0" borderId="0" xfId="0" applyFont="1" applyAlignment="1">
      <alignment horizontal="centerContinuous" vertical="center"/>
    </xf>
    <xf numFmtId="9" fontId="3" fillId="0" borderId="0" xfId="2" applyFont="1" applyAlignment="1">
      <alignment horizontal="centerContinuous" vertical="center"/>
    </xf>
    <xf numFmtId="37" fontId="3" fillId="0" borderId="1" xfId="2" applyNumberFormat="1" applyFont="1" applyBorder="1" applyAlignment="1">
      <alignment vertical="center"/>
    </xf>
    <xf numFmtId="37" fontId="3" fillId="0" borderId="1" xfId="0" applyNumberFormat="1" applyFont="1" applyBorder="1" applyAlignment="1">
      <alignment vertical="center"/>
    </xf>
    <xf numFmtId="39" fontId="3" fillId="0" borderId="1" xfId="0" applyNumberFormat="1" applyFont="1" applyBorder="1" applyAlignment="1">
      <alignment vertical="center"/>
    </xf>
    <xf numFmtId="0" fontId="3" fillId="0" borderId="0" xfId="0" applyNumberFormat="1" applyFont="1"/>
    <xf numFmtId="49" fontId="0" fillId="0" borderId="0" xfId="0" applyNumberFormat="1" applyBorder="1" applyAlignment="1">
      <alignment vertical="top"/>
    </xf>
    <xf numFmtId="0" fontId="3" fillId="0" borderId="1" xfId="2" applyNumberFormat="1" applyFont="1" applyBorder="1" applyAlignment="1">
      <alignment horizontal="center" vertical="center"/>
    </xf>
    <xf numFmtId="37" fontId="3" fillId="0" borderId="0" xfId="2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6" fillId="0" borderId="2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9" fontId="6" fillId="0" borderId="3" xfId="2" applyFont="1" applyBorder="1" applyAlignment="1">
      <alignment horizontal="center" vertical="center" wrapText="1"/>
    </xf>
    <xf numFmtId="37" fontId="6" fillId="0" borderId="0" xfId="2" applyNumberFormat="1" applyFont="1" applyFill="1" applyBorder="1" applyAlignment="1">
      <alignment horizontal="center" vertical="center"/>
    </xf>
    <xf numFmtId="37" fontId="3" fillId="0" borderId="0" xfId="2" applyNumberFormat="1" applyFont="1" applyFill="1" applyBorder="1" applyAlignment="1">
      <alignment vertical="center"/>
    </xf>
    <xf numFmtId="39" fontId="3" fillId="0" borderId="0" xfId="2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7" fontId="0" fillId="0" borderId="0" xfId="0" applyNumberFormat="1"/>
    <xf numFmtId="0" fontId="0" fillId="0" borderId="0" xfId="0" applyNumberFormat="1"/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9" fontId="0" fillId="0" borderId="0" xfId="0" applyNumberFormat="1"/>
    <xf numFmtId="0" fontId="11" fillId="0" borderId="0" xfId="0" applyFont="1"/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Border="1" applyAlignment="1">
      <alignment horizontal="center" vertical="center"/>
    </xf>
    <xf numFmtId="37" fontId="6" fillId="0" borderId="4" xfId="2" applyNumberFormat="1" applyFont="1" applyFill="1" applyBorder="1" applyAlignment="1">
      <alignment horizontal="center" vertical="center" wrapText="1"/>
    </xf>
    <xf numFmtId="37" fontId="6" fillId="0" borderId="0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7" fontId="3" fillId="0" borderId="0" xfId="2" applyNumberFormat="1" applyFont="1" applyFill="1" applyBorder="1" applyAlignment="1">
      <alignment horizontal="right" vertical="center" wrapText="1"/>
    </xf>
    <xf numFmtId="39" fontId="3" fillId="0" borderId="0" xfId="0" applyNumberFormat="1" applyFont="1" applyFill="1" applyBorder="1" applyAlignment="1">
      <alignment horizontal="right" vertical="center" wrapText="1"/>
    </xf>
    <xf numFmtId="37" fontId="3" fillId="0" borderId="0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9" fontId="3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1" fontId="2" fillId="0" borderId="5" xfId="0" quotePrefix="1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49" fontId="2" fillId="0" borderId="5" xfId="1" applyNumberFormat="1" applyFont="1" applyBorder="1" applyAlignment="1" applyProtection="1">
      <alignment horizontal="left" vertical="center" indent="1"/>
    </xf>
    <xf numFmtId="1" fontId="2" fillId="0" borderId="6" xfId="0" quotePrefix="1" applyNumberFormat="1" applyFont="1" applyBorder="1" applyAlignment="1">
      <alignment horizontal="center" vertical="center"/>
    </xf>
    <xf numFmtId="0" fontId="13" fillId="0" borderId="0" xfId="0" applyFont="1"/>
    <xf numFmtId="9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177" fontId="3" fillId="0" borderId="0" xfId="2" applyNumberFormat="1" applyFont="1" applyFill="1" applyBorder="1" applyAlignment="1">
      <alignment horizontal="right" vertical="center" wrapText="1"/>
    </xf>
    <xf numFmtId="37" fontId="2" fillId="0" borderId="0" xfId="0" quotePrefix="1" applyNumberFormat="1" applyFont="1" applyAlignment="1">
      <alignment horizontal="left" vertical="center"/>
    </xf>
    <xf numFmtId="37" fontId="16" fillId="0" borderId="1" xfId="2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9" fontId="3" fillId="0" borderId="7" xfId="2" applyFont="1" applyBorder="1" applyAlignment="1">
      <alignment horizontal="center" vertical="center" wrapText="1"/>
    </xf>
    <xf numFmtId="9" fontId="3" fillId="0" borderId="5" xfId="2" quotePrefix="1" applyFont="1" applyBorder="1" applyAlignment="1">
      <alignment horizontal="center" vertical="center" wrapText="1"/>
    </xf>
    <xf numFmtId="9" fontId="3" fillId="0" borderId="8" xfId="2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6" fillId="0" borderId="11" xfId="2" applyFont="1" applyBorder="1" applyAlignment="1">
      <alignment horizontal="center" vertical="center" wrapText="1"/>
    </xf>
    <xf numFmtId="9" fontId="3" fillId="0" borderId="12" xfId="2" applyFont="1" applyBorder="1" applyAlignment="1">
      <alignment horizontal="center" vertical="center" wrapText="1"/>
    </xf>
    <xf numFmtId="9" fontId="3" fillId="0" borderId="13" xfId="2" applyFont="1" applyBorder="1" applyAlignment="1">
      <alignment horizontal="center" vertical="center" wrapText="1"/>
    </xf>
    <xf numFmtId="9" fontId="6" fillId="0" borderId="14" xfId="2" applyFont="1" applyBorder="1" applyAlignment="1">
      <alignment horizontal="center" vertical="center" wrapText="1"/>
    </xf>
    <xf numFmtId="9" fontId="3" fillId="0" borderId="14" xfId="2" applyFont="1" applyBorder="1" applyAlignment="1">
      <alignment horizontal="center" vertical="center" wrapText="1"/>
    </xf>
    <xf numFmtId="9" fontId="3" fillId="0" borderId="15" xfId="2" applyFont="1" applyBorder="1" applyAlignment="1">
      <alignment horizontal="center" vertical="center" wrapText="1"/>
    </xf>
    <xf numFmtId="9" fontId="3" fillId="0" borderId="8" xfId="2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view="pageBreakPreview" zoomScaleNormal="100" workbookViewId="0">
      <pane ySplit="19" topLeftCell="A20" activePane="bottomLeft" state="frozen"/>
      <selection pane="bottomLeft" activeCell="H1" sqref="H1"/>
    </sheetView>
  </sheetViews>
  <sheetFormatPr defaultRowHeight="16.5"/>
  <cols>
    <col min="1" max="1" width="11.625" style="53" customWidth="1"/>
    <col min="2" max="2" width="12.125" customWidth="1"/>
    <col min="3" max="3" width="21.875" customWidth="1"/>
    <col min="4" max="6" width="6.125" customWidth="1"/>
    <col min="7" max="7" width="8.125" customWidth="1"/>
    <col min="8" max="8" width="8.625" customWidth="1"/>
  </cols>
  <sheetData>
    <row r="1" spans="1:8" s="53" customFormat="1" ht="12" customHeight="1">
      <c r="A1" s="48"/>
      <c r="B1" s="54"/>
      <c r="C1" s="54"/>
      <c r="D1" s="54"/>
      <c r="E1" s="55"/>
      <c r="F1" s="55"/>
      <c r="G1" s="55"/>
      <c r="H1" s="26" t="s">
        <v>79</v>
      </c>
    </row>
    <row r="2" spans="1:8" ht="21">
      <c r="A2" s="59" t="s">
        <v>60</v>
      </c>
      <c r="B2" s="59"/>
      <c r="C2" s="59"/>
      <c r="D2" s="59"/>
      <c r="E2" s="59"/>
      <c r="F2" s="59"/>
      <c r="G2" s="59"/>
      <c r="H2" s="59"/>
    </row>
    <row r="3" spans="1:8" ht="20.25" customHeight="1">
      <c r="A3" s="69" t="s">
        <v>11</v>
      </c>
      <c r="B3" s="69"/>
      <c r="C3" s="69"/>
      <c r="D3" s="69"/>
      <c r="E3" s="69"/>
      <c r="F3" s="69"/>
      <c r="G3" s="69"/>
      <c r="H3" s="69"/>
    </row>
    <row r="4" spans="1:8" ht="12.75" customHeight="1" thickBot="1">
      <c r="A4" s="17" t="s">
        <v>0</v>
      </c>
      <c r="B4" s="6"/>
      <c r="C4" s="6"/>
      <c r="D4" s="6"/>
      <c r="E4" s="5"/>
      <c r="F4" s="5"/>
      <c r="G4" s="5"/>
      <c r="H4" s="4" t="s">
        <v>12</v>
      </c>
    </row>
    <row r="5" spans="1:8" s="2" customFormat="1" ht="23.25" customHeight="1">
      <c r="A5" s="66" t="s">
        <v>30</v>
      </c>
      <c r="B5" s="60" t="s">
        <v>8</v>
      </c>
      <c r="C5" s="73" t="s">
        <v>13</v>
      </c>
      <c r="D5" s="76" t="s">
        <v>9</v>
      </c>
      <c r="E5" s="77"/>
      <c r="F5" s="60"/>
      <c r="G5" s="70" t="s">
        <v>10</v>
      </c>
      <c r="H5" s="63" t="s">
        <v>78</v>
      </c>
    </row>
    <row r="6" spans="1:8" s="2" customFormat="1" ht="23.25" customHeight="1">
      <c r="A6" s="67"/>
      <c r="B6" s="61"/>
      <c r="C6" s="74"/>
      <c r="D6" s="78"/>
      <c r="E6" s="78"/>
      <c r="F6" s="79"/>
      <c r="G6" s="71"/>
      <c r="H6" s="64"/>
    </row>
    <row r="7" spans="1:8" s="2" customFormat="1" ht="36" customHeight="1">
      <c r="A7" s="68"/>
      <c r="B7" s="62"/>
      <c r="C7" s="75"/>
      <c r="D7" s="18" t="s">
        <v>14</v>
      </c>
      <c r="E7" s="16" t="s">
        <v>4</v>
      </c>
      <c r="F7" s="16" t="s">
        <v>15</v>
      </c>
      <c r="G7" s="72"/>
      <c r="H7" s="65"/>
    </row>
    <row r="8" spans="1:8" ht="18.600000000000001" hidden="1" customHeight="1">
      <c r="A8" s="49" t="s">
        <v>31</v>
      </c>
      <c r="B8" s="19"/>
      <c r="C8" s="19"/>
      <c r="D8" s="20">
        <v>3241</v>
      </c>
      <c r="E8" s="20">
        <v>2293</v>
      </c>
      <c r="F8" s="20">
        <v>948</v>
      </c>
      <c r="G8" s="21">
        <v>903.76</v>
      </c>
      <c r="H8" s="21">
        <v>100</v>
      </c>
    </row>
    <row r="9" spans="1:8" ht="18.600000000000001" hidden="1" customHeight="1">
      <c r="A9" s="49" t="s">
        <v>32</v>
      </c>
      <c r="B9" s="19"/>
      <c r="C9" s="19"/>
      <c r="D9" s="20">
        <v>3230</v>
      </c>
      <c r="E9" s="20">
        <v>2188</v>
      </c>
      <c r="F9" s="20">
        <v>1042</v>
      </c>
      <c r="G9" s="22">
        <v>900.17278858480574</v>
      </c>
      <c r="H9" s="22">
        <v>100</v>
      </c>
    </row>
    <row r="10" spans="1:8" ht="18.600000000000001" hidden="1" customHeight="1">
      <c r="A10" s="49" t="s">
        <v>33</v>
      </c>
      <c r="B10" s="19"/>
      <c r="C10" s="19"/>
      <c r="D10" s="20">
        <v>3151</v>
      </c>
      <c r="E10" s="20">
        <v>2189</v>
      </c>
      <c r="F10" s="20">
        <v>962</v>
      </c>
      <c r="G10" s="22">
        <v>879.26377355120997</v>
      </c>
      <c r="H10" s="22">
        <v>100</v>
      </c>
    </row>
    <row r="11" spans="1:8" ht="18.600000000000001" hidden="1" customHeight="1">
      <c r="A11" s="50" t="s">
        <v>34</v>
      </c>
      <c r="B11" s="23"/>
      <c r="C11" s="24"/>
      <c r="D11" s="20">
        <v>3139</v>
      </c>
      <c r="E11" s="20">
        <v>2171</v>
      </c>
      <c r="F11" s="25">
        <v>968</v>
      </c>
      <c r="G11" s="22">
        <v>878.43756209089963</v>
      </c>
      <c r="H11" s="22">
        <v>100</v>
      </c>
    </row>
    <row r="12" spans="1:8" ht="18.600000000000001" hidden="1" customHeight="1">
      <c r="A12" s="50" t="s">
        <v>35</v>
      </c>
      <c r="B12" s="23"/>
      <c r="C12" s="24"/>
      <c r="D12" s="20">
        <v>3053</v>
      </c>
      <c r="E12" s="20">
        <v>2095</v>
      </c>
      <c r="F12" s="25">
        <v>958</v>
      </c>
      <c r="G12" s="22">
        <v>857.23752190125344</v>
      </c>
      <c r="H12" s="22">
        <v>100</v>
      </c>
    </row>
    <row r="13" spans="1:8" ht="18.600000000000001" hidden="1" customHeight="1">
      <c r="A13" s="50" t="s">
        <v>36</v>
      </c>
      <c r="B13" s="23"/>
      <c r="C13" s="24"/>
      <c r="D13" s="20">
        <v>2929</v>
      </c>
      <c r="E13" s="20">
        <v>1985</v>
      </c>
      <c r="F13" s="25">
        <v>944</v>
      </c>
      <c r="G13" s="22">
        <v>825.86604559885859</v>
      </c>
      <c r="H13" s="22">
        <v>100</v>
      </c>
    </row>
    <row r="14" spans="1:8" ht="18.600000000000001" hidden="1" customHeight="1">
      <c r="A14" s="50" t="s">
        <v>37</v>
      </c>
      <c r="B14" s="23"/>
      <c r="C14" s="24"/>
      <c r="D14" s="20">
        <v>3179</v>
      </c>
      <c r="E14" s="20">
        <v>2118</v>
      </c>
      <c r="F14" s="20">
        <v>1061</v>
      </c>
      <c r="G14" s="22">
        <v>899.58798360989749</v>
      </c>
      <c r="H14" s="22">
        <v>100</v>
      </c>
    </row>
    <row r="15" spans="1:8" ht="18.600000000000001" hidden="1" customHeight="1">
      <c r="A15" s="50" t="s">
        <v>38</v>
      </c>
      <c r="B15" s="23"/>
      <c r="C15" s="24"/>
      <c r="D15" s="20">
        <v>3009</v>
      </c>
      <c r="E15" s="20">
        <v>2027</v>
      </c>
      <c r="F15" s="20">
        <v>982</v>
      </c>
      <c r="G15" s="22">
        <v>853.26361280150638</v>
      </c>
      <c r="H15" s="22">
        <v>100</v>
      </c>
    </row>
    <row r="16" spans="1:8" ht="18.600000000000001" hidden="1" customHeight="1">
      <c r="A16" s="50" t="s">
        <v>39</v>
      </c>
      <c r="B16" s="23"/>
      <c r="C16" s="24"/>
      <c r="D16" s="43">
        <v>3239</v>
      </c>
      <c r="E16" s="43">
        <v>2190</v>
      </c>
      <c r="F16" s="43">
        <v>1049</v>
      </c>
      <c r="G16" s="44">
        <v>930.14841021870973</v>
      </c>
      <c r="H16" s="44">
        <v>530</v>
      </c>
    </row>
    <row r="17" spans="1:11" ht="18.600000000000001" hidden="1" customHeight="1">
      <c r="A17" s="50" t="s">
        <v>40</v>
      </c>
      <c r="B17" s="23"/>
      <c r="C17" s="24"/>
      <c r="D17" s="43">
        <v>3049</v>
      </c>
      <c r="E17" s="43">
        <v>2064</v>
      </c>
      <c r="F17" s="43">
        <v>985</v>
      </c>
      <c r="G17" s="44">
        <v>880.45047646549244</v>
      </c>
      <c r="H17" s="44">
        <v>495.4</v>
      </c>
    </row>
    <row r="18" spans="1:11" ht="18.600000000000001" hidden="1" customHeight="1">
      <c r="A18" s="50" t="s">
        <v>41</v>
      </c>
      <c r="B18" s="23"/>
      <c r="C18" s="24"/>
      <c r="D18" s="43">
        <v>3135</v>
      </c>
      <c r="E18" s="43">
        <v>2047</v>
      </c>
      <c r="F18" s="43">
        <v>1088</v>
      </c>
      <c r="G18" s="44">
        <v>915.68137209084955</v>
      </c>
      <c r="H18" s="44">
        <v>650.20000000000005</v>
      </c>
    </row>
    <row r="19" spans="1:11" ht="18.600000000000001" hidden="1" customHeight="1">
      <c r="A19" s="50" t="s">
        <v>42</v>
      </c>
      <c r="B19" s="23"/>
      <c r="C19" s="24"/>
      <c r="D19" s="43">
        <v>3008</v>
      </c>
      <c r="E19" s="43">
        <v>1925</v>
      </c>
      <c r="F19" s="43">
        <v>1083</v>
      </c>
      <c r="G19" s="44">
        <v>881.59695661476144</v>
      </c>
      <c r="H19" s="44">
        <v>601.6</v>
      </c>
    </row>
    <row r="20" spans="1:11" ht="18.600000000000001" customHeight="1">
      <c r="A20" s="50" t="s">
        <v>43</v>
      </c>
      <c r="B20" s="23"/>
      <c r="C20" s="24"/>
      <c r="D20" s="43">
        <v>3101</v>
      </c>
      <c r="E20" s="43">
        <v>1977</v>
      </c>
      <c r="F20" s="43">
        <v>1124</v>
      </c>
      <c r="G20" s="44">
        <v>912.37278710615124</v>
      </c>
      <c r="H20" s="44">
        <v>601.79999999999995</v>
      </c>
    </row>
    <row r="21" spans="1:11" ht="18.600000000000001" customHeight="1">
      <c r="A21" s="50" t="s">
        <v>44</v>
      </c>
      <c r="B21" s="23"/>
      <c r="C21" s="24"/>
      <c r="D21" s="43">
        <v>3096</v>
      </c>
      <c r="E21" s="43">
        <v>2018</v>
      </c>
      <c r="F21" s="43">
        <v>1078</v>
      </c>
      <c r="G21" s="44">
        <v>916.45896359621349</v>
      </c>
      <c r="H21" s="44">
        <v>578.79999999999995</v>
      </c>
    </row>
    <row r="22" spans="1:11" ht="18.600000000000001" customHeight="1">
      <c r="A22" s="50" t="s">
        <v>45</v>
      </c>
      <c r="B22" s="23"/>
      <c r="C22" s="24"/>
      <c r="D22" s="43">
        <v>3149</v>
      </c>
      <c r="E22" s="43">
        <v>2090</v>
      </c>
      <c r="F22" s="43">
        <v>1059</v>
      </c>
      <c r="G22" s="44">
        <v>932.14769908413314</v>
      </c>
      <c r="H22" s="44">
        <v>576.6</v>
      </c>
    </row>
    <row r="23" spans="1:11" ht="18.600000000000001" customHeight="1">
      <c r="A23" s="50" t="s">
        <v>75</v>
      </c>
      <c r="B23" s="23"/>
      <c r="C23" s="24"/>
      <c r="D23" s="43">
        <v>2479</v>
      </c>
      <c r="E23" s="43">
        <v>1578</v>
      </c>
      <c r="F23" s="43">
        <v>901</v>
      </c>
      <c r="G23" s="44">
        <v>733.81840140665793</v>
      </c>
      <c r="H23" s="44">
        <v>565.70000000000005</v>
      </c>
    </row>
    <row r="24" spans="1:11" ht="18.600000000000001" customHeight="1">
      <c r="A24" s="50" t="s">
        <v>58</v>
      </c>
      <c r="B24" s="23"/>
      <c r="C24" s="24"/>
      <c r="D24" s="43">
        <v>2582</v>
      </c>
      <c r="E24" s="43">
        <v>1621</v>
      </c>
      <c r="F24" s="43">
        <v>961</v>
      </c>
      <c r="G24" s="44">
        <v>773.87642554211811</v>
      </c>
      <c r="H24" s="44">
        <v>441.94</v>
      </c>
    </row>
    <row r="25" spans="1:11" ht="18.600000000000001" customHeight="1">
      <c r="A25" s="50" t="s">
        <v>61</v>
      </c>
      <c r="B25" s="23"/>
      <c r="C25" s="24"/>
      <c r="D25" s="43">
        <v>2519</v>
      </c>
      <c r="E25" s="43">
        <v>1606</v>
      </c>
      <c r="F25" s="43">
        <v>913</v>
      </c>
      <c r="G25" s="44">
        <v>757.20911777171898</v>
      </c>
      <c r="H25" s="44">
        <v>427.8</v>
      </c>
    </row>
    <row r="26" spans="1:11" ht="18.600000000000001" customHeight="1">
      <c r="A26" s="50" t="s">
        <v>66</v>
      </c>
      <c r="B26" s="23"/>
      <c r="C26" s="24"/>
      <c r="D26" s="43">
        <v>2617</v>
      </c>
      <c r="E26" s="43">
        <v>1667</v>
      </c>
      <c r="F26" s="43">
        <v>950</v>
      </c>
      <c r="G26" s="44">
        <v>789.61343036798337</v>
      </c>
      <c r="H26" s="44">
        <v>435.5</v>
      </c>
    </row>
    <row r="27" spans="1:11" ht="18.600000000000001" customHeight="1">
      <c r="A27" s="50" t="s">
        <v>72</v>
      </c>
      <c r="B27" s="23"/>
      <c r="C27" s="24"/>
      <c r="D27" s="43">
        <v>2611</v>
      </c>
      <c r="E27" s="43">
        <v>1620</v>
      </c>
      <c r="F27" s="43">
        <v>991</v>
      </c>
      <c r="G27" s="44">
        <v>787.80308241910757</v>
      </c>
      <c r="H27" s="44">
        <v>426.45151837929876</v>
      </c>
    </row>
    <row r="28" spans="1:11" ht="23.25" customHeight="1">
      <c r="A28" s="50" t="s">
        <v>73</v>
      </c>
      <c r="B28" s="40"/>
      <c r="C28" s="41"/>
      <c r="D28" s="43">
        <f>SUM(E28,F28)</f>
        <v>2705</v>
      </c>
      <c r="E28" s="43">
        <f>SUM(E29:E38)</f>
        <v>1657</v>
      </c>
      <c r="F28" s="43">
        <f>SUM(F29:F38)</f>
        <v>1048</v>
      </c>
      <c r="G28" s="44">
        <f>SUM(G29:G38)</f>
        <v>816.16520028482796</v>
      </c>
      <c r="H28" s="56">
        <f>SUM(H29:H38)</f>
        <v>432.24600690594366</v>
      </c>
      <c r="I28" s="2"/>
    </row>
    <row r="29" spans="1:11" ht="36" hidden="1" customHeight="1">
      <c r="A29" s="51" t="s">
        <v>46</v>
      </c>
      <c r="B29" s="32" t="s">
        <v>1</v>
      </c>
      <c r="C29" s="27" t="s">
        <v>16</v>
      </c>
      <c r="D29" s="45">
        <f t="shared" ref="D29:D38" si="0">SUM(E29:F29)</f>
        <v>854</v>
      </c>
      <c r="E29" s="46">
        <v>525</v>
      </c>
      <c r="F29" s="46">
        <v>329</v>
      </c>
      <c r="G29" s="44">
        <f>SUM(D29/331428)*100000</f>
        <v>257.67285805665182</v>
      </c>
      <c r="H29" s="47">
        <v>142.64018794201999</v>
      </c>
      <c r="I29" s="27"/>
    </row>
    <row r="30" spans="1:11" ht="47.25" hidden="1" customHeight="1">
      <c r="A30" s="51" t="s">
        <v>47</v>
      </c>
      <c r="B30" s="33" t="s">
        <v>17</v>
      </c>
      <c r="C30" s="34" t="s">
        <v>18</v>
      </c>
      <c r="D30" s="45">
        <f t="shared" si="0"/>
        <v>383</v>
      </c>
      <c r="E30" s="46">
        <v>224</v>
      </c>
      <c r="F30" s="46">
        <v>159</v>
      </c>
      <c r="G30" s="44">
        <f t="shared" ref="G30:G38" si="1">SUM(D30/331428)*100000</f>
        <v>115.56054406990357</v>
      </c>
      <c r="H30" s="47">
        <v>56.423001786056801</v>
      </c>
      <c r="I30" s="27"/>
    </row>
    <row r="31" spans="1:11" ht="28.5" hidden="1" customHeight="1">
      <c r="A31" s="51" t="s">
        <v>48</v>
      </c>
      <c r="B31" s="32" t="s">
        <v>2</v>
      </c>
      <c r="C31" s="27" t="s">
        <v>5</v>
      </c>
      <c r="D31" s="45">
        <f t="shared" si="0"/>
        <v>266</v>
      </c>
      <c r="E31" s="46">
        <v>158</v>
      </c>
      <c r="F31" s="46">
        <v>108</v>
      </c>
      <c r="G31" s="44">
        <f t="shared" si="1"/>
        <v>80.258759066825974</v>
      </c>
      <c r="H31" s="47">
        <v>39.154019217587098</v>
      </c>
      <c r="I31" s="27"/>
      <c r="J31" s="38"/>
      <c r="K31" s="38"/>
    </row>
    <row r="32" spans="1:11" ht="27" hidden="1" customHeight="1">
      <c r="A32" s="51" t="s">
        <v>49</v>
      </c>
      <c r="B32" s="32" t="s">
        <v>62</v>
      </c>
      <c r="C32" s="27" t="s">
        <v>63</v>
      </c>
      <c r="D32" s="45">
        <f t="shared" si="0"/>
        <v>216</v>
      </c>
      <c r="E32" s="46">
        <v>106</v>
      </c>
      <c r="F32" s="46">
        <v>110</v>
      </c>
      <c r="G32" s="44">
        <f t="shared" si="1"/>
        <v>65.172526159527862</v>
      </c>
      <c r="H32" s="47">
        <v>33.154559139924402</v>
      </c>
      <c r="I32" s="27"/>
      <c r="K32" s="27"/>
    </row>
    <row r="33" spans="1:11" ht="22.5" hidden="1">
      <c r="A33" s="51" t="s">
        <v>50</v>
      </c>
      <c r="B33" s="33" t="s">
        <v>69</v>
      </c>
      <c r="C33" s="27" t="s">
        <v>64</v>
      </c>
      <c r="D33" s="45">
        <f t="shared" si="0"/>
        <v>196</v>
      </c>
      <c r="E33" s="46">
        <v>131</v>
      </c>
      <c r="F33" s="46">
        <v>65</v>
      </c>
      <c r="G33" s="44">
        <f t="shared" si="1"/>
        <v>59.138032996608608</v>
      </c>
      <c r="H33" s="47">
        <v>26.554276105554798</v>
      </c>
      <c r="K33" s="27"/>
    </row>
    <row r="34" spans="1:11" ht="30.75" hidden="1" customHeight="1">
      <c r="A34" s="51" t="s">
        <v>51</v>
      </c>
      <c r="B34" s="33" t="s">
        <v>68</v>
      </c>
      <c r="C34" s="27" t="s">
        <v>67</v>
      </c>
      <c r="D34" s="45">
        <f t="shared" si="0"/>
        <v>177</v>
      </c>
      <c r="E34" s="46">
        <v>115</v>
      </c>
      <c r="F34" s="46">
        <v>62</v>
      </c>
      <c r="G34" s="44">
        <f t="shared" si="1"/>
        <v>53.405264491835332</v>
      </c>
      <c r="H34" s="47">
        <v>37.477156826963402</v>
      </c>
      <c r="K34" s="38"/>
    </row>
    <row r="35" spans="1:11" ht="33.75" hidden="1" customHeight="1">
      <c r="A35" s="51" t="s">
        <v>52</v>
      </c>
      <c r="B35" s="32" t="s">
        <v>65</v>
      </c>
      <c r="C35" s="34" t="s">
        <v>70</v>
      </c>
      <c r="D35" s="45">
        <f t="shared" si="0"/>
        <v>167</v>
      </c>
      <c r="E35" s="46">
        <v>110</v>
      </c>
      <c r="F35" s="46">
        <v>57</v>
      </c>
      <c r="G35" s="44">
        <f t="shared" si="1"/>
        <v>50.388017910375709</v>
      </c>
      <c r="H35" s="47">
        <v>32.940215696841904</v>
      </c>
      <c r="I35" s="27"/>
      <c r="J35" s="39"/>
      <c r="K35" s="27"/>
    </row>
    <row r="36" spans="1:11" ht="22.5" hidden="1">
      <c r="A36" s="51" t="s">
        <v>53</v>
      </c>
      <c r="B36" s="33" t="s">
        <v>71</v>
      </c>
      <c r="C36" s="37" t="s">
        <v>74</v>
      </c>
      <c r="D36" s="45">
        <f t="shared" si="0"/>
        <v>164</v>
      </c>
      <c r="E36" s="46">
        <v>105</v>
      </c>
      <c r="F36" s="46">
        <v>59</v>
      </c>
      <c r="G36" s="44">
        <f t="shared" si="1"/>
        <v>49.482843935937822</v>
      </c>
      <c r="H36" s="47">
        <v>24.578780411281201</v>
      </c>
      <c r="I36" s="27"/>
      <c r="J36" s="27"/>
      <c r="K36" s="38"/>
    </row>
    <row r="37" spans="1:11" ht="37.5" hidden="1" customHeight="1">
      <c r="A37" s="51" t="s">
        <v>54</v>
      </c>
      <c r="B37" s="32" t="s">
        <v>3</v>
      </c>
      <c r="C37" s="27" t="s">
        <v>6</v>
      </c>
      <c r="D37" s="45">
        <f t="shared" si="0"/>
        <v>156</v>
      </c>
      <c r="E37" s="46">
        <v>111</v>
      </c>
      <c r="F37" s="46">
        <v>45</v>
      </c>
      <c r="G37" s="44">
        <f t="shared" si="1"/>
        <v>47.06904667077012</v>
      </c>
      <c r="H37" s="47">
        <v>21.047258969453701</v>
      </c>
      <c r="I37" s="27"/>
      <c r="J37" s="39"/>
      <c r="K37" s="27"/>
    </row>
    <row r="38" spans="1:11" ht="42.75" hidden="1" customHeight="1">
      <c r="A38" s="51" t="s">
        <v>55</v>
      </c>
      <c r="B38" s="33" t="s">
        <v>59</v>
      </c>
      <c r="C38" s="37" t="s">
        <v>7</v>
      </c>
      <c r="D38" s="45">
        <f t="shared" si="0"/>
        <v>126</v>
      </c>
      <c r="E38" s="46">
        <v>72</v>
      </c>
      <c r="F38" s="46">
        <v>54</v>
      </c>
      <c r="G38" s="44">
        <f t="shared" si="1"/>
        <v>38.01730692639125</v>
      </c>
      <c r="H38" s="47">
        <v>18.2765508102604</v>
      </c>
      <c r="I38" s="29"/>
      <c r="J38" s="34"/>
      <c r="K38" s="38"/>
    </row>
    <row r="39" spans="1:11" ht="42.75" customHeight="1">
      <c r="A39" s="50" t="s">
        <v>77</v>
      </c>
      <c r="B39" s="40"/>
      <c r="C39" s="41"/>
      <c r="D39" s="43">
        <f>SUM(E39,F39)</f>
        <v>2571</v>
      </c>
      <c r="E39" s="43">
        <f>SUM(E40:E49)</f>
        <v>1621</v>
      </c>
      <c r="F39" s="43">
        <f>SUM(F40:F49)</f>
        <v>950</v>
      </c>
      <c r="G39" s="44">
        <f>SUM(D39/327108)*100000</f>
        <v>785.9789427345097</v>
      </c>
      <c r="H39" s="56">
        <v>405.4</v>
      </c>
      <c r="I39" s="29"/>
      <c r="J39" s="34"/>
      <c r="K39" s="38"/>
    </row>
    <row r="40" spans="1:11" ht="36" customHeight="1">
      <c r="A40" s="51" t="s">
        <v>46</v>
      </c>
      <c r="B40" s="32" t="s">
        <v>1</v>
      </c>
      <c r="C40" s="27" t="s">
        <v>16</v>
      </c>
      <c r="D40" s="45">
        <f t="shared" ref="D40:D49" si="2">SUM(E40:F40)</f>
        <v>860</v>
      </c>
      <c r="E40" s="46">
        <v>555</v>
      </c>
      <c r="F40" s="46">
        <v>305</v>
      </c>
      <c r="G40" s="44">
        <f>SUM(D40/327108)*100000</f>
        <v>262.91010919940817</v>
      </c>
      <c r="H40" s="47">
        <v>139.9</v>
      </c>
      <c r="I40" s="27"/>
    </row>
    <row r="41" spans="1:11" ht="47.25" customHeight="1">
      <c r="A41" s="51" t="s">
        <v>47</v>
      </c>
      <c r="B41" s="33" t="s">
        <v>17</v>
      </c>
      <c r="C41" s="34" t="s">
        <v>18</v>
      </c>
      <c r="D41" s="45">
        <f t="shared" si="2"/>
        <v>335</v>
      </c>
      <c r="E41" s="46">
        <v>188</v>
      </c>
      <c r="F41" s="46">
        <v>147</v>
      </c>
      <c r="G41" s="44">
        <f t="shared" ref="G41:G49" si="3">SUM(D41/327108)*100000</f>
        <v>102.41265881604852</v>
      </c>
      <c r="H41" s="47">
        <v>49.6</v>
      </c>
      <c r="I41" s="27"/>
    </row>
    <row r="42" spans="1:11" ht="28.5" customHeight="1">
      <c r="A42" s="51" t="s">
        <v>48</v>
      </c>
      <c r="B42" s="32" t="s">
        <v>2</v>
      </c>
      <c r="C42" s="27" t="s">
        <v>5</v>
      </c>
      <c r="D42" s="45">
        <f t="shared" si="2"/>
        <v>280</v>
      </c>
      <c r="E42" s="46">
        <v>168</v>
      </c>
      <c r="F42" s="46">
        <v>112</v>
      </c>
      <c r="G42" s="44">
        <f t="shared" si="3"/>
        <v>85.598640204458462</v>
      </c>
      <c r="H42" s="47">
        <v>41.5</v>
      </c>
      <c r="I42" s="27"/>
      <c r="J42" s="38"/>
      <c r="K42" s="38"/>
    </row>
    <row r="43" spans="1:11" ht="27" customHeight="1">
      <c r="A43" s="51" t="s">
        <v>49</v>
      </c>
      <c r="B43" s="32" t="s">
        <v>62</v>
      </c>
      <c r="C43" s="27" t="s">
        <v>63</v>
      </c>
      <c r="D43" s="45">
        <f t="shared" si="2"/>
        <v>229</v>
      </c>
      <c r="E43" s="46">
        <v>128</v>
      </c>
      <c r="F43" s="46">
        <v>101</v>
      </c>
      <c r="G43" s="44">
        <f t="shared" si="3"/>
        <v>70.007459310074964</v>
      </c>
      <c r="H43" s="47">
        <v>35.200000000000003</v>
      </c>
      <c r="I43" s="27"/>
      <c r="K43" s="27"/>
    </row>
    <row r="44" spans="1:11" ht="22.5">
      <c r="A44" s="51" t="s">
        <v>50</v>
      </c>
      <c r="B44" s="33" t="s">
        <v>69</v>
      </c>
      <c r="C44" s="27" t="s">
        <v>64</v>
      </c>
      <c r="D44" s="45">
        <f t="shared" si="2"/>
        <v>186</v>
      </c>
      <c r="E44" s="46">
        <v>123</v>
      </c>
      <c r="F44" s="46">
        <v>63</v>
      </c>
      <c r="G44" s="44">
        <f t="shared" si="3"/>
        <v>56.861953850104555</v>
      </c>
      <c r="H44" s="47">
        <v>24.7</v>
      </c>
      <c r="K44" s="27"/>
    </row>
    <row r="45" spans="1:11" ht="22.5">
      <c r="A45" s="51" t="s">
        <v>51</v>
      </c>
      <c r="B45" s="33" t="s">
        <v>71</v>
      </c>
      <c r="C45" s="37" t="s">
        <v>74</v>
      </c>
      <c r="D45" s="45">
        <f>SUM(E45:F45)</f>
        <v>175</v>
      </c>
      <c r="E45" s="46">
        <v>103</v>
      </c>
      <c r="F45" s="46">
        <v>72</v>
      </c>
      <c r="G45" s="44">
        <f>SUM(D45/327108)*100000</f>
        <v>53.499150127786542</v>
      </c>
      <c r="H45" s="47">
        <v>25.7</v>
      </c>
      <c r="K45" s="27"/>
    </row>
    <row r="46" spans="1:11" ht="30.75" customHeight="1">
      <c r="A46" s="51" t="s">
        <v>52</v>
      </c>
      <c r="B46" s="33" t="s">
        <v>68</v>
      </c>
      <c r="C46" s="27" t="s">
        <v>67</v>
      </c>
      <c r="D46" s="45">
        <f t="shared" si="2"/>
        <v>144</v>
      </c>
      <c r="E46" s="46">
        <v>107</v>
      </c>
      <c r="F46" s="46">
        <v>37</v>
      </c>
      <c r="G46" s="44">
        <f t="shared" si="3"/>
        <v>44.022157819435783</v>
      </c>
      <c r="H46" s="47">
        <v>31.2</v>
      </c>
      <c r="K46" s="38"/>
    </row>
    <row r="47" spans="1:11" ht="33.75" customHeight="1">
      <c r="A47" s="51" t="s">
        <v>53</v>
      </c>
      <c r="B47" s="32" t="s">
        <v>65</v>
      </c>
      <c r="C47" s="34" t="s">
        <v>70</v>
      </c>
      <c r="D47" s="45">
        <f t="shared" si="2"/>
        <v>140</v>
      </c>
      <c r="E47" s="46">
        <v>96</v>
      </c>
      <c r="F47" s="46">
        <v>44</v>
      </c>
      <c r="G47" s="44">
        <f t="shared" si="3"/>
        <v>42.799320102229231</v>
      </c>
      <c r="H47" s="47">
        <v>27.5</v>
      </c>
      <c r="I47" s="27"/>
      <c r="J47" s="39"/>
      <c r="K47" s="27"/>
    </row>
    <row r="48" spans="1:11" ht="37.5" customHeight="1">
      <c r="A48" s="51" t="s">
        <v>54</v>
      </c>
      <c r="B48" s="32" t="s">
        <v>3</v>
      </c>
      <c r="C48" s="27" t="s">
        <v>6</v>
      </c>
      <c r="D48" s="45">
        <f t="shared" si="2"/>
        <v>121</v>
      </c>
      <c r="E48" s="46">
        <v>97</v>
      </c>
      <c r="F48" s="46">
        <v>24</v>
      </c>
      <c r="G48" s="44">
        <f t="shared" si="3"/>
        <v>36.990840945498121</v>
      </c>
      <c r="H48" s="47">
        <v>15.5</v>
      </c>
      <c r="I48" s="27"/>
      <c r="J48" s="39"/>
      <c r="K48" s="27"/>
    </row>
    <row r="49" spans="1:11" ht="42.75" customHeight="1">
      <c r="A49" s="51" t="s">
        <v>55</v>
      </c>
      <c r="B49" s="33" t="s">
        <v>59</v>
      </c>
      <c r="C49" s="37" t="s">
        <v>7</v>
      </c>
      <c r="D49" s="45">
        <f t="shared" si="2"/>
        <v>101</v>
      </c>
      <c r="E49" s="46">
        <v>56</v>
      </c>
      <c r="F49" s="46">
        <v>45</v>
      </c>
      <c r="G49" s="44">
        <f t="shared" si="3"/>
        <v>30.876652359465378</v>
      </c>
      <c r="H49" s="47">
        <v>14.6</v>
      </c>
      <c r="I49" s="29"/>
      <c r="J49" s="34"/>
      <c r="K49" s="38"/>
    </row>
    <row r="50" spans="1:11" ht="42.6" customHeight="1" thickBot="1">
      <c r="A50" s="52"/>
      <c r="B50" s="12"/>
      <c r="C50" s="58"/>
      <c r="D50" s="7"/>
      <c r="E50" s="8"/>
      <c r="F50" s="8"/>
      <c r="G50" s="9"/>
      <c r="H50" s="9"/>
      <c r="J50" s="34"/>
    </row>
    <row r="51" spans="1:11" ht="15" customHeight="1">
      <c r="A51" s="42" t="s">
        <v>56</v>
      </c>
      <c r="B51" s="3"/>
      <c r="C51" s="3"/>
      <c r="D51" s="3"/>
      <c r="E51" s="2"/>
      <c r="F51" s="2"/>
      <c r="G51" s="10"/>
      <c r="H51" s="10"/>
      <c r="J51" s="27"/>
    </row>
    <row r="52" spans="1:11" ht="15" customHeight="1">
      <c r="A52" s="57" t="s">
        <v>76</v>
      </c>
      <c r="B52" s="3"/>
      <c r="C52" s="3"/>
      <c r="D52" s="3"/>
      <c r="E52" s="2"/>
      <c r="F52" s="2"/>
      <c r="G52" s="10"/>
      <c r="H52" s="10"/>
      <c r="J52" s="27"/>
    </row>
    <row r="53" spans="1:11" ht="15" customHeight="1">
      <c r="A53" s="42" t="s">
        <v>57</v>
      </c>
      <c r="B53" s="11"/>
      <c r="C53" s="11"/>
      <c r="D53" s="11"/>
      <c r="E53" s="11"/>
      <c r="F53" s="11"/>
      <c r="G53" s="11"/>
      <c r="H53" s="11"/>
      <c r="J53" s="29"/>
    </row>
    <row r="54" spans="1:11">
      <c r="G54" s="35"/>
    </row>
    <row r="56" spans="1:11">
      <c r="B56" s="27"/>
      <c r="C56" s="36"/>
      <c r="D56" s="13"/>
      <c r="E56" s="1"/>
      <c r="F56" s="1"/>
      <c r="G56" s="14"/>
      <c r="H56" s="14"/>
    </row>
    <row r="64" spans="1:11">
      <c r="D64" s="30"/>
    </row>
    <row r="65" spans="3:5">
      <c r="C65" s="27"/>
      <c r="D65" s="13"/>
      <c r="E65" s="31"/>
    </row>
    <row r="66" spans="3:5">
      <c r="C66" s="27"/>
      <c r="D66" s="13"/>
    </row>
    <row r="67" spans="3:5">
      <c r="C67" s="27"/>
      <c r="D67" s="13"/>
    </row>
    <row r="68" spans="3:5">
      <c r="C68" s="27"/>
      <c r="D68" s="13"/>
    </row>
    <row r="69" spans="3:5">
      <c r="C69" s="27"/>
      <c r="D69" s="13"/>
    </row>
    <row r="70" spans="3:5">
      <c r="C70" s="27"/>
      <c r="D70" s="13"/>
    </row>
    <row r="71" spans="3:5">
      <c r="C71" s="28"/>
      <c r="D71" s="13"/>
    </row>
    <row r="72" spans="3:5">
      <c r="C72" s="27"/>
      <c r="D72" s="13"/>
    </row>
    <row r="73" spans="3:5">
      <c r="C73" s="28"/>
      <c r="D73" s="13"/>
    </row>
    <row r="74" spans="3:5">
      <c r="C74" s="29"/>
      <c r="D74" s="13"/>
    </row>
    <row r="75" spans="3:5">
      <c r="C75" s="28"/>
      <c r="D75" s="15"/>
    </row>
    <row r="96" spans="4:4">
      <c r="D96">
        <f>SUM(D97:D107)</f>
        <v>99.999999999999986</v>
      </c>
    </row>
    <row r="97" spans="3:4" ht="22.5">
      <c r="C97" s="27" t="s">
        <v>19</v>
      </c>
      <c r="D97">
        <v>20.22229083050324</v>
      </c>
    </row>
    <row r="98" spans="3:4" ht="22.5">
      <c r="C98" s="27" t="s">
        <v>20</v>
      </c>
      <c r="D98">
        <v>12.102500771843161</v>
      </c>
    </row>
    <row r="99" spans="3:4" ht="22.5">
      <c r="C99" s="27" t="s">
        <v>21</v>
      </c>
      <c r="D99">
        <v>9.6943501080580425</v>
      </c>
    </row>
    <row r="100" spans="3:4" ht="22.5">
      <c r="C100" s="27" t="s">
        <v>22</v>
      </c>
      <c r="D100">
        <v>7.965421426366162</v>
      </c>
    </row>
    <row r="101" spans="3:4" ht="22.5">
      <c r="C101" s="27" t="s">
        <v>23</v>
      </c>
      <c r="D101">
        <v>7.9345476999073794</v>
      </c>
    </row>
    <row r="102" spans="3:4" ht="22.5">
      <c r="C102" s="27" t="s">
        <v>24</v>
      </c>
      <c r="D102">
        <v>5.6190182154986106</v>
      </c>
    </row>
    <row r="103" spans="3:4">
      <c r="C103" s="28" t="s">
        <v>25</v>
      </c>
      <c r="D103">
        <v>5.4337758567459096</v>
      </c>
    </row>
    <row r="104" spans="3:4" ht="22.5">
      <c r="C104" s="27" t="s">
        <v>26</v>
      </c>
      <c r="D104">
        <v>2.6551404754553873</v>
      </c>
    </row>
    <row r="105" spans="3:4">
      <c r="C105" s="28" t="s">
        <v>27</v>
      </c>
      <c r="D105">
        <v>2.3772769373263354</v>
      </c>
    </row>
    <row r="106" spans="3:4" ht="22.5">
      <c r="C106" s="29" t="s">
        <v>28</v>
      </c>
      <c r="D106">
        <v>1.6054337758567461</v>
      </c>
    </row>
    <row r="107" spans="3:4">
      <c r="C107" s="28" t="s">
        <v>29</v>
      </c>
      <c r="D107">
        <v>24.390243902439025</v>
      </c>
    </row>
  </sheetData>
  <mergeCells count="8">
    <mergeCell ref="A2:H2"/>
    <mergeCell ref="B5:B7"/>
    <mergeCell ref="H5:H7"/>
    <mergeCell ref="A5:A7"/>
    <mergeCell ref="A3:H3"/>
    <mergeCell ref="G5:G7"/>
    <mergeCell ref="C5:C7"/>
    <mergeCell ref="D5:F6"/>
  </mergeCells>
  <phoneticPr fontId="2" type="noConversion"/>
  <pageMargins left="0.59055118110236227" right="1.299212598425197" top="0.35" bottom="0.31" header="0.2" footer="0.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吳昱璇</cp:lastModifiedBy>
  <cp:lastPrinted>2020-08-26T09:10:03Z</cp:lastPrinted>
  <dcterms:created xsi:type="dcterms:W3CDTF">2005-10-24T02:10:12Z</dcterms:created>
  <dcterms:modified xsi:type="dcterms:W3CDTF">2020-09-24T08:03:32Z</dcterms:modified>
</cp:coreProperties>
</file>