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8\108花蓮縣統計年報\13\"/>
    </mc:Choice>
  </mc:AlternateContent>
  <xr:revisionPtr revIDLastSave="0" documentId="13_ncr:1_{20F164E8-87F0-44DE-A827-DDF922BBE859}" xr6:coauthVersionLast="36" xr6:coauthVersionMax="36" xr10:uidLastSave="{00000000-0000-0000-0000-000000000000}"/>
  <bookViews>
    <workbookView xWindow="120" yWindow="150" windowWidth="9720" windowHeight="4080" tabRatio="639" xr2:uid="{00000000-000D-0000-FFFF-FFFF00000000}"/>
  </bookViews>
  <sheets>
    <sheet name="13-2" sheetId="18" r:id="rId1"/>
  </sheets>
  <calcPr calcId="191029"/>
</workbook>
</file>

<file path=xl/calcChain.xml><?xml version="1.0" encoding="utf-8"?>
<calcChain xmlns="http://schemas.openxmlformats.org/spreadsheetml/2006/main">
  <c r="E32" i="18" l="1"/>
  <c r="G32" i="18"/>
  <c r="I32" i="18"/>
  <c r="K32" i="18"/>
  <c r="C32" i="18"/>
  <c r="D32" i="18"/>
  <c r="F32" i="18"/>
  <c r="H32" i="18"/>
  <c r="J32" i="18"/>
  <c r="B32" i="18" s="1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7" i="18"/>
  <c r="C17" i="18"/>
  <c r="B18" i="18"/>
  <c r="C18" i="18"/>
  <c r="B25" i="18"/>
  <c r="C25" i="18"/>
</calcChain>
</file>

<file path=xl/sharedStrings.xml><?xml version="1.0" encoding="utf-8"?>
<sst xmlns="http://schemas.openxmlformats.org/spreadsheetml/2006/main" count="70" uniqueCount="42">
  <si>
    <t>一○○年 2011</t>
  </si>
  <si>
    <r>
      <t>Table 13 - 2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>Violation of the Law for Maintaining Social Order</t>
    </r>
    <phoneticPr fontId="3" type="noConversion"/>
  </si>
  <si>
    <t>單位：件、人</t>
    <phoneticPr fontId="3" type="noConversion"/>
  </si>
  <si>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Cases,Persons</t>
    </r>
    <phoneticPr fontId="3" type="noConversion"/>
  </si>
  <si>
    <t>表１３－２、違反社會秩序維護法案件</t>
    <phoneticPr fontId="3" type="noConversion"/>
  </si>
  <si>
    <t>總　計
Grand Total</t>
    <phoneticPr fontId="3" type="noConversion"/>
  </si>
  <si>
    <t>妨害安寧秩序
Disturbance of the Peace</t>
    <phoneticPr fontId="3" type="noConversion"/>
  </si>
  <si>
    <t>妨害善良風俗
Violation of Moral Order</t>
    <phoneticPr fontId="3" type="noConversion"/>
  </si>
  <si>
    <t>妨 害 公 務
Interference with Legal Activities</t>
    <phoneticPr fontId="3" type="noConversion"/>
  </si>
  <si>
    <t>妨害他人身體財產
Interference with Other's Body or Property</t>
    <phoneticPr fontId="3" type="noConversion"/>
  </si>
  <si>
    <t>件數
 Cases</t>
    <phoneticPr fontId="3" type="noConversion"/>
  </si>
  <si>
    <t>人數
Persons</t>
    <phoneticPr fontId="3" type="noConversion"/>
  </si>
  <si>
    <t>年　別
Year</t>
    <phoneticPr fontId="3" type="noConversion"/>
  </si>
  <si>
    <t>八十四年 1995</t>
  </si>
  <si>
    <t>八十五年 1996</t>
    <phoneticPr fontId="3" type="noConversion"/>
  </si>
  <si>
    <t>八十六年 1997</t>
    <phoneticPr fontId="3" type="noConversion"/>
  </si>
  <si>
    <t>八十七年 1998</t>
    <phoneticPr fontId="3" type="noConversion"/>
  </si>
  <si>
    <t>八十八年 1999</t>
    <phoneticPr fontId="3" type="noConversion"/>
  </si>
  <si>
    <t>八十九年 2000</t>
    <phoneticPr fontId="3" type="noConversion"/>
  </si>
  <si>
    <t>九    十年 2001</t>
    <phoneticPr fontId="3" type="noConversion"/>
  </si>
  <si>
    <t>九十一年 2002</t>
    <phoneticPr fontId="3" type="noConversion"/>
  </si>
  <si>
    <t>九十二年 2003</t>
    <phoneticPr fontId="3" type="noConversion"/>
  </si>
  <si>
    <t>九十三年 2004</t>
    <phoneticPr fontId="3" type="noConversion"/>
  </si>
  <si>
    <t>九十四年 2005</t>
    <phoneticPr fontId="3" type="noConversion"/>
  </si>
  <si>
    <t>九十五年 2006</t>
    <phoneticPr fontId="3" type="noConversion"/>
  </si>
  <si>
    <t>九十六年 2007</t>
    <phoneticPr fontId="3" type="noConversion"/>
  </si>
  <si>
    <t>九十七年 2008</t>
    <phoneticPr fontId="3" type="noConversion"/>
  </si>
  <si>
    <t>九十九年 2010</t>
    <phoneticPr fontId="3" type="noConversion"/>
  </si>
  <si>
    <t>一○一年 2012</t>
    <phoneticPr fontId="3" type="noConversion"/>
  </si>
  <si>
    <t>一○二年 2013</t>
    <phoneticPr fontId="3" type="noConversion"/>
  </si>
  <si>
    <t>一○三年 2014</t>
    <phoneticPr fontId="3" type="noConversion"/>
  </si>
  <si>
    <t>-</t>
    <phoneticPr fontId="3" type="noConversion"/>
  </si>
  <si>
    <t>-</t>
    <phoneticPr fontId="3" type="noConversion"/>
  </si>
  <si>
    <t>一○四年 2015</t>
    <phoneticPr fontId="3" type="noConversion"/>
  </si>
  <si>
    <t>資料來源：本縣警察局  10953-01-01-2</t>
    <phoneticPr fontId="3" type="noConversion"/>
  </si>
  <si>
    <r>
      <t>Source</t>
    </r>
    <r>
      <rPr>
        <sz val="9"/>
        <color indexed="8"/>
        <rFont val="細明體"/>
        <family val="3"/>
        <charset val="136"/>
      </rPr>
      <t>：</t>
    </r>
    <r>
      <rPr>
        <sz val="9"/>
        <color indexed="8"/>
        <rFont val="Times New Roman"/>
        <family val="1"/>
      </rPr>
      <t>Prepared according to Form 10953-01-01-2 by Bureau of Police.</t>
    </r>
    <phoneticPr fontId="3" type="noConversion"/>
  </si>
  <si>
    <t>一○五年 2016</t>
    <phoneticPr fontId="3" type="noConversion"/>
  </si>
  <si>
    <t>一○六年 2017</t>
    <phoneticPr fontId="3" type="noConversion"/>
  </si>
  <si>
    <t>一○七年 2018</t>
    <phoneticPr fontId="3" type="noConversion"/>
  </si>
  <si>
    <t>一○八年 2019</t>
    <phoneticPr fontId="3" type="noConversion"/>
  </si>
  <si>
    <t>社會治安  532</t>
    <phoneticPr fontId="3" type="noConversion"/>
  </si>
  <si>
    <t>社會治安  533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</si>
</sst>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0_ ;[Red]\-0\ "/>
    <numFmt numFmtId="177" formatCode="#,##0;#,##0;&quot;-&quot;_-"/>
    <numFmt numFmtId="178" formatCode="#,##0_);[Red]\(#,##0\)"/>
  </numFmts>
  <fonts count="8">
    <font>
      <sz val="9"/>
      <name val="Times New Roman"/>
      <family val="1"/>
    </font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48">
    <xf numFmtId="0" fontId="0" fillId="0" borderId="0" xfId="0"/>
    <xf numFmtId="37" fontId="1" fillId="0" borderId="0" xfId="0" applyNumberFormat="1" applyFont="1" applyAlignment="1">
      <alignment vertical="center"/>
    </xf>
    <xf numFmtId="37" fontId="1" fillId="0" borderId="1" xfId="0" applyNumberFormat="1" applyFont="1" applyBorder="1" applyAlignment="1">
      <alignment vertical="center"/>
    </xf>
    <xf numFmtId="37" fontId="1" fillId="0" borderId="0" xfId="0" applyNumberFormat="1" applyFont="1" applyBorder="1" applyAlignment="1">
      <alignment vertical="center"/>
    </xf>
    <xf numFmtId="37" fontId="1" fillId="0" borderId="0" xfId="0" applyNumberFormat="1" applyFont="1" applyBorder="1" applyAlignment="1">
      <alignment horizontal="right" vertical="center"/>
    </xf>
    <xf numFmtId="37" fontId="1" fillId="0" borderId="0" xfId="0" applyNumberFormat="1" applyFont="1" applyAlignment="1"/>
    <xf numFmtId="37" fontId="1" fillId="0" borderId="0" xfId="0" applyNumberFormat="1" applyFont="1" applyBorder="1" applyAlignment="1"/>
    <xf numFmtId="37" fontId="1" fillId="0" borderId="1" xfId="0" applyNumberFormat="1" applyFont="1" applyBorder="1" applyAlignment="1">
      <alignment horizontal="right" vertical="center"/>
    </xf>
    <xf numFmtId="37" fontId="0" fillId="0" borderId="0" xfId="0" applyNumberFormat="1"/>
    <xf numFmtId="37" fontId="3" fillId="0" borderId="0" xfId="0" applyNumberFormat="1" applyFont="1" applyBorder="1" applyAlignment="1">
      <alignment horizontal="left" vertical="center"/>
    </xf>
    <xf numFmtId="37" fontId="1" fillId="0" borderId="2" xfId="0" applyNumberFormat="1" applyFont="1" applyBorder="1" applyAlignment="1">
      <alignment vertical="center"/>
    </xf>
    <xf numFmtId="37" fontId="1" fillId="0" borderId="3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vertical="center"/>
    </xf>
    <xf numFmtId="37" fontId="3" fillId="0" borderId="0" xfId="0" applyNumberFormat="1" applyFont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49" fontId="4" fillId="0" borderId="0" xfId="0" quotePrefix="1" applyNumberFormat="1" applyFont="1" applyBorder="1" applyAlignment="1">
      <alignment horizontal="center" vertical="center"/>
    </xf>
    <xf numFmtId="37" fontId="3" fillId="0" borderId="0" xfId="0" applyNumberFormat="1" applyFont="1"/>
    <xf numFmtId="37" fontId="3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37" fontId="3" fillId="0" borderId="0" xfId="0" applyNumberFormat="1" applyFont="1" applyBorder="1"/>
    <xf numFmtId="37" fontId="3" fillId="0" borderId="4" xfId="0" quotePrefix="1" applyNumberFormat="1" applyFont="1" applyBorder="1" applyAlignment="1">
      <alignment horizontal="center" vertical="center"/>
    </xf>
    <xf numFmtId="37" fontId="3" fillId="0" borderId="4" xfId="0" applyNumberFormat="1" applyFont="1" applyBorder="1" applyAlignment="1">
      <alignment horizontal="center" vertical="center"/>
    </xf>
    <xf numFmtId="37" fontId="3" fillId="0" borderId="5" xfId="0" quotePrefix="1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right" vertical="center" wrapText="1"/>
    </xf>
    <xf numFmtId="178" fontId="1" fillId="0" borderId="0" xfId="0" applyNumberFormat="1" applyFont="1" applyBorder="1" applyAlignment="1">
      <alignment horizontal="right" vertical="center" wrapText="1"/>
    </xf>
    <xf numFmtId="37" fontId="3" fillId="0" borderId="0" xfId="0" applyNumberFormat="1" applyFont="1" applyAlignment="1">
      <alignment vertical="center"/>
    </xf>
    <xf numFmtId="0" fontId="3" fillId="0" borderId="0" xfId="0" applyFont="1"/>
    <xf numFmtId="41" fontId="1" fillId="0" borderId="2" xfId="0" applyNumberFormat="1" applyFont="1" applyBorder="1" applyAlignment="1">
      <alignment horizontal="right" vertical="center" wrapText="1"/>
    </xf>
    <xf numFmtId="41" fontId="1" fillId="0" borderId="0" xfId="0" applyNumberFormat="1" applyFont="1" applyBorder="1" applyAlignment="1">
      <alignment horizontal="right" vertical="center" wrapText="1"/>
    </xf>
    <xf numFmtId="37" fontId="3" fillId="0" borderId="6" xfId="0" applyNumberFormat="1" applyFont="1" applyBorder="1" applyAlignment="1">
      <alignment horizontal="center" vertical="center" wrapText="1"/>
    </xf>
    <xf numFmtId="37" fontId="3" fillId="0" borderId="4" xfId="0" applyNumberFormat="1" applyFont="1" applyBorder="1" applyAlignment="1">
      <alignment horizontal="center" vertical="center" wrapText="1"/>
    </xf>
    <xf numFmtId="37" fontId="3" fillId="0" borderId="7" xfId="0" applyNumberFormat="1" applyFont="1" applyBorder="1" applyAlignment="1">
      <alignment horizontal="center" vertical="center" wrapText="1"/>
    </xf>
    <xf numFmtId="37" fontId="3" fillId="0" borderId="8" xfId="0" applyNumberFormat="1" applyFont="1" applyBorder="1" applyAlignment="1">
      <alignment horizontal="center" vertical="center" wrapText="1"/>
    </xf>
    <xf numFmtId="37" fontId="3" fillId="0" borderId="9" xfId="0" applyNumberFormat="1" applyFont="1" applyBorder="1" applyAlignment="1">
      <alignment horizontal="center" vertical="center" wrapText="1"/>
    </xf>
    <xf numFmtId="37" fontId="3" fillId="0" borderId="10" xfId="0" applyNumberFormat="1" applyFont="1" applyBorder="1" applyAlignment="1">
      <alignment horizontal="center" vertical="center" wrapText="1"/>
    </xf>
    <xf numFmtId="37" fontId="3" fillId="0" borderId="11" xfId="0" applyNumberFormat="1" applyFont="1" applyBorder="1" applyAlignment="1">
      <alignment horizontal="center" vertical="center" wrapText="1"/>
    </xf>
    <xf numFmtId="37" fontId="3" fillId="0" borderId="8" xfId="0" quotePrefix="1" applyNumberFormat="1" applyFont="1" applyBorder="1" applyAlignment="1">
      <alignment horizontal="center" vertical="center" wrapText="1"/>
    </xf>
    <xf numFmtId="37" fontId="3" fillId="0" borderId="10" xfId="0" quotePrefix="1" applyNumberFormat="1" applyFont="1" applyBorder="1" applyAlignment="1">
      <alignment horizontal="center" vertical="center" wrapText="1"/>
    </xf>
    <xf numFmtId="37" fontId="3" fillId="0" borderId="9" xfId="0" quotePrefix="1" applyNumberFormat="1" applyFont="1" applyBorder="1" applyAlignment="1">
      <alignment horizontal="center" vertical="center" wrapText="1"/>
    </xf>
    <xf numFmtId="37" fontId="3" fillId="0" borderId="0" xfId="0" quotePrefix="1" applyNumberFormat="1" applyFont="1" applyBorder="1" applyAlignment="1">
      <alignment horizontal="center" vertical="center" wrapText="1"/>
    </xf>
    <xf numFmtId="37" fontId="3" fillId="0" borderId="12" xfId="0" applyNumberFormat="1" applyFont="1" applyBorder="1" applyAlignment="1">
      <alignment horizontal="center" vertical="center" wrapText="1"/>
    </xf>
    <xf numFmtId="37" fontId="3" fillId="0" borderId="13" xfId="0" applyNumberFormat="1" applyFont="1" applyBorder="1" applyAlignment="1">
      <alignment horizontal="center" vertical="center" wrapText="1"/>
    </xf>
    <xf numFmtId="49" fontId="7" fillId="0" borderId="0" xfId="0" quotePrefix="1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center" wrapText="1"/>
    </xf>
    <xf numFmtId="37" fontId="3" fillId="0" borderId="15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view="pageBreakPreview" zoomScaleNormal="100" workbookViewId="0">
      <selection activeCell="B34" sqref="B34:C34"/>
    </sheetView>
  </sheetViews>
  <sheetFormatPr defaultColWidth="20.5" defaultRowHeight="12"/>
  <cols>
    <col min="1" max="1" width="28.83203125" style="18" customWidth="1"/>
    <col min="2" max="5" width="17.83203125" style="8" customWidth="1"/>
    <col min="6" max="11" width="16.6640625" style="8" customWidth="1"/>
    <col min="12" max="16384" width="20.5" style="8"/>
  </cols>
  <sheetData>
    <row r="1" spans="1:12" s="27" customFormat="1" ht="12.75" customHeight="1">
      <c r="A1" s="19" t="s">
        <v>40</v>
      </c>
      <c r="C1" s="28"/>
      <c r="I1" s="28"/>
      <c r="K1" s="15" t="s">
        <v>41</v>
      </c>
    </row>
    <row r="2" spans="1:12" ht="19.5" customHeight="1">
      <c r="A2" s="44" t="s">
        <v>4</v>
      </c>
      <c r="B2" s="44"/>
      <c r="C2" s="44"/>
      <c r="D2" s="44"/>
      <c r="E2" s="44"/>
      <c r="F2" s="45" t="s">
        <v>1</v>
      </c>
      <c r="G2" s="45"/>
      <c r="H2" s="45"/>
      <c r="I2" s="45"/>
      <c r="J2" s="45"/>
      <c r="K2" s="45"/>
    </row>
    <row r="3" spans="1:12" ht="17.25" customHeight="1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ht="12.75" customHeight="1" thickBot="1">
      <c r="A4" s="18" t="s">
        <v>2</v>
      </c>
      <c r="K4" s="16" t="s">
        <v>3</v>
      </c>
      <c r="L4" s="3"/>
    </row>
    <row r="5" spans="1:12" s="18" customFormat="1" ht="36" customHeight="1">
      <c r="A5" s="31" t="s">
        <v>12</v>
      </c>
      <c r="B5" s="34" t="s">
        <v>5</v>
      </c>
      <c r="C5" s="31"/>
      <c r="D5" s="34" t="s">
        <v>6</v>
      </c>
      <c r="E5" s="31"/>
      <c r="F5" s="36" t="s">
        <v>7</v>
      </c>
      <c r="G5" s="31"/>
      <c r="H5" s="34" t="s">
        <v>8</v>
      </c>
      <c r="I5" s="31"/>
      <c r="J5" s="38" t="s">
        <v>9</v>
      </c>
      <c r="K5" s="39"/>
    </row>
    <row r="6" spans="1:12" s="18" customFormat="1" ht="36" customHeight="1">
      <c r="A6" s="32"/>
      <c r="B6" s="35"/>
      <c r="C6" s="33"/>
      <c r="D6" s="35"/>
      <c r="E6" s="33"/>
      <c r="F6" s="37"/>
      <c r="G6" s="33"/>
      <c r="H6" s="35"/>
      <c r="I6" s="33"/>
      <c r="J6" s="40"/>
      <c r="K6" s="41"/>
    </row>
    <row r="7" spans="1:12" s="18" customFormat="1" ht="24" customHeight="1">
      <c r="A7" s="32"/>
      <c r="B7" s="42" t="s">
        <v>10</v>
      </c>
      <c r="C7" s="42" t="s">
        <v>11</v>
      </c>
      <c r="D7" s="42" t="s">
        <v>10</v>
      </c>
      <c r="E7" s="42" t="s">
        <v>11</v>
      </c>
      <c r="F7" s="47" t="s">
        <v>10</v>
      </c>
      <c r="G7" s="42" t="s">
        <v>11</v>
      </c>
      <c r="H7" s="42" t="s">
        <v>10</v>
      </c>
      <c r="I7" s="42" t="s">
        <v>11</v>
      </c>
      <c r="J7" s="46" t="s">
        <v>10</v>
      </c>
      <c r="K7" s="46" t="s">
        <v>11</v>
      </c>
    </row>
    <row r="8" spans="1:12" s="21" customFormat="1" ht="24" customHeight="1">
      <c r="A8" s="33"/>
      <c r="B8" s="43"/>
      <c r="C8" s="43"/>
      <c r="D8" s="43"/>
      <c r="E8" s="43"/>
      <c r="F8" s="33"/>
      <c r="G8" s="43"/>
      <c r="H8" s="43"/>
      <c r="I8" s="43"/>
      <c r="J8" s="35"/>
      <c r="K8" s="35"/>
    </row>
    <row r="9" spans="1:12" ht="20.25" hidden="1" customHeight="1">
      <c r="A9" s="22" t="s">
        <v>13</v>
      </c>
      <c r="B9" s="14">
        <f t="shared" ref="B9:C15" si="0">SUM(D9,F9,H9,J9)</f>
        <v>297</v>
      </c>
      <c r="C9" s="12">
        <f t="shared" si="0"/>
        <v>386</v>
      </c>
      <c r="D9" s="12">
        <v>239</v>
      </c>
      <c r="E9" s="12">
        <v>236</v>
      </c>
      <c r="F9" s="12">
        <v>55</v>
      </c>
      <c r="G9" s="12">
        <v>147</v>
      </c>
      <c r="H9" s="13">
        <v>0</v>
      </c>
      <c r="I9" s="13">
        <v>0</v>
      </c>
      <c r="J9" s="12">
        <v>3</v>
      </c>
      <c r="K9" s="12">
        <v>3</v>
      </c>
    </row>
    <row r="10" spans="1:12" ht="20.25" hidden="1" customHeight="1">
      <c r="A10" s="22" t="s">
        <v>14</v>
      </c>
      <c r="B10" s="14">
        <f t="shared" si="0"/>
        <v>370</v>
      </c>
      <c r="C10" s="12">
        <f t="shared" si="0"/>
        <v>492</v>
      </c>
      <c r="D10" s="12">
        <v>336</v>
      </c>
      <c r="E10" s="12">
        <v>354</v>
      </c>
      <c r="F10" s="12">
        <v>31</v>
      </c>
      <c r="G10" s="12">
        <v>135</v>
      </c>
      <c r="H10" s="13">
        <v>0</v>
      </c>
      <c r="I10" s="13">
        <v>0</v>
      </c>
      <c r="J10" s="12">
        <v>3</v>
      </c>
      <c r="K10" s="12">
        <v>3</v>
      </c>
    </row>
    <row r="11" spans="1:12" ht="19.5" hidden="1" customHeight="1">
      <c r="A11" s="22" t="s">
        <v>15</v>
      </c>
      <c r="B11" s="14">
        <f t="shared" si="0"/>
        <v>552</v>
      </c>
      <c r="C11" s="12">
        <f t="shared" si="0"/>
        <v>611</v>
      </c>
      <c r="D11" s="12">
        <v>490</v>
      </c>
      <c r="E11" s="12">
        <v>489</v>
      </c>
      <c r="F11" s="12">
        <v>59</v>
      </c>
      <c r="G11" s="12">
        <v>119</v>
      </c>
      <c r="H11" s="13">
        <v>0</v>
      </c>
      <c r="I11" s="13">
        <v>0</v>
      </c>
      <c r="J11" s="12">
        <v>3</v>
      </c>
      <c r="K11" s="12">
        <v>3</v>
      </c>
    </row>
    <row r="12" spans="1:12" ht="19.5" hidden="1" customHeight="1">
      <c r="A12" s="23" t="s">
        <v>16</v>
      </c>
      <c r="B12" s="14">
        <f t="shared" si="0"/>
        <v>269</v>
      </c>
      <c r="C12" s="12">
        <f t="shared" si="0"/>
        <v>294</v>
      </c>
      <c r="D12" s="12">
        <v>221</v>
      </c>
      <c r="E12" s="12">
        <v>241</v>
      </c>
      <c r="F12" s="12">
        <v>43</v>
      </c>
      <c r="G12" s="12">
        <v>48</v>
      </c>
      <c r="H12" s="13">
        <v>0</v>
      </c>
      <c r="I12" s="13">
        <v>0</v>
      </c>
      <c r="J12" s="12">
        <v>5</v>
      </c>
      <c r="K12" s="12">
        <v>5</v>
      </c>
    </row>
    <row r="13" spans="1:12" ht="19.5" hidden="1" customHeight="1">
      <c r="A13" s="23" t="s">
        <v>17</v>
      </c>
      <c r="B13" s="14">
        <f t="shared" si="0"/>
        <v>258</v>
      </c>
      <c r="C13" s="12">
        <f t="shared" si="0"/>
        <v>297</v>
      </c>
      <c r="D13" s="12">
        <v>209</v>
      </c>
      <c r="E13" s="12">
        <v>226</v>
      </c>
      <c r="F13" s="12">
        <v>38</v>
      </c>
      <c r="G13" s="12">
        <v>60</v>
      </c>
      <c r="H13" s="13">
        <v>0</v>
      </c>
      <c r="I13" s="13">
        <v>0</v>
      </c>
      <c r="J13" s="12">
        <v>11</v>
      </c>
      <c r="K13" s="12">
        <v>11</v>
      </c>
    </row>
    <row r="14" spans="1:12" ht="19.5" hidden="1" customHeight="1">
      <c r="A14" s="23" t="s">
        <v>18</v>
      </c>
      <c r="B14" s="14">
        <f t="shared" si="0"/>
        <v>500</v>
      </c>
      <c r="C14" s="12">
        <f t="shared" si="0"/>
        <v>619</v>
      </c>
      <c r="D14" s="12">
        <v>362</v>
      </c>
      <c r="E14" s="12">
        <v>432</v>
      </c>
      <c r="F14" s="12">
        <v>99</v>
      </c>
      <c r="G14" s="12">
        <v>132</v>
      </c>
      <c r="H14" s="13">
        <v>5</v>
      </c>
      <c r="I14" s="13">
        <v>5</v>
      </c>
      <c r="J14" s="12">
        <v>34</v>
      </c>
      <c r="K14" s="12">
        <v>50</v>
      </c>
    </row>
    <row r="15" spans="1:12" ht="19.5" hidden="1" customHeight="1">
      <c r="A15" s="23" t="s">
        <v>19</v>
      </c>
      <c r="B15" s="14">
        <f t="shared" si="0"/>
        <v>130</v>
      </c>
      <c r="C15" s="12">
        <f t="shared" si="0"/>
        <v>169</v>
      </c>
      <c r="D15" s="12">
        <v>82</v>
      </c>
      <c r="E15" s="12">
        <v>85</v>
      </c>
      <c r="F15" s="12">
        <v>43</v>
      </c>
      <c r="G15" s="12">
        <v>79</v>
      </c>
      <c r="H15" s="12">
        <v>1</v>
      </c>
      <c r="I15" s="12">
        <v>1</v>
      </c>
      <c r="J15" s="12">
        <v>4</v>
      </c>
      <c r="K15" s="12">
        <v>4</v>
      </c>
    </row>
    <row r="16" spans="1:12" ht="19.5" hidden="1" customHeight="1">
      <c r="A16" s="23" t="s">
        <v>20</v>
      </c>
      <c r="B16" s="14">
        <v>141</v>
      </c>
      <c r="C16" s="12">
        <v>176</v>
      </c>
      <c r="D16" s="12">
        <v>73</v>
      </c>
      <c r="E16" s="12">
        <v>83</v>
      </c>
      <c r="F16" s="12">
        <v>33</v>
      </c>
      <c r="G16" s="12">
        <v>57</v>
      </c>
      <c r="H16" s="12">
        <v>1</v>
      </c>
      <c r="I16" s="12">
        <v>1</v>
      </c>
      <c r="J16" s="12">
        <v>34</v>
      </c>
      <c r="K16" s="12">
        <v>35</v>
      </c>
    </row>
    <row r="17" spans="1:11" ht="19.5" hidden="1" customHeight="1">
      <c r="A17" s="23" t="s">
        <v>21</v>
      </c>
      <c r="B17" s="14">
        <f>SUM(D17,F17,H17,J17)</f>
        <v>300</v>
      </c>
      <c r="C17" s="12">
        <f>SUM(E17,G17,I17,K17)</f>
        <v>374</v>
      </c>
      <c r="D17" s="13">
        <v>247</v>
      </c>
      <c r="E17" s="13">
        <v>266</v>
      </c>
      <c r="F17" s="13">
        <v>25</v>
      </c>
      <c r="G17" s="13">
        <v>76</v>
      </c>
      <c r="H17" s="13">
        <v>2</v>
      </c>
      <c r="I17" s="13">
        <v>2</v>
      </c>
      <c r="J17" s="13">
        <v>26</v>
      </c>
      <c r="K17" s="13">
        <v>30</v>
      </c>
    </row>
    <row r="18" spans="1:11" ht="19.5" hidden="1" customHeight="1">
      <c r="A18" s="23" t="s">
        <v>22</v>
      </c>
      <c r="B18" s="14">
        <f>SUM(D18,F18,H18,J18)</f>
        <v>136</v>
      </c>
      <c r="C18" s="12">
        <f>SUM(E18,G18,I18,K18)</f>
        <v>194</v>
      </c>
      <c r="D18" s="13">
        <v>109</v>
      </c>
      <c r="E18" s="13">
        <v>121</v>
      </c>
      <c r="F18" s="13">
        <v>23</v>
      </c>
      <c r="G18" s="13">
        <v>69</v>
      </c>
      <c r="H18" s="13">
        <v>0</v>
      </c>
      <c r="I18" s="13">
        <v>0</v>
      </c>
      <c r="J18" s="13">
        <v>4</v>
      </c>
      <c r="K18" s="13">
        <v>4</v>
      </c>
    </row>
    <row r="19" spans="1:11" ht="19.5" hidden="1" customHeight="1">
      <c r="A19" s="23" t="s">
        <v>23</v>
      </c>
      <c r="B19" s="25">
        <v>146</v>
      </c>
      <c r="C19" s="26">
        <v>262</v>
      </c>
      <c r="D19" s="26">
        <v>123</v>
      </c>
      <c r="E19" s="26">
        <v>156</v>
      </c>
      <c r="F19" s="26">
        <v>15</v>
      </c>
      <c r="G19" s="26">
        <v>98</v>
      </c>
      <c r="H19" s="26" t="s">
        <v>31</v>
      </c>
      <c r="I19" s="26" t="s">
        <v>31</v>
      </c>
      <c r="J19" s="26">
        <v>8</v>
      </c>
      <c r="K19" s="26">
        <v>8</v>
      </c>
    </row>
    <row r="20" spans="1:11" ht="19.5" hidden="1" customHeight="1">
      <c r="A20" s="23" t="s">
        <v>24</v>
      </c>
      <c r="B20" s="25">
        <v>179</v>
      </c>
      <c r="C20" s="26">
        <v>283</v>
      </c>
      <c r="D20" s="26">
        <v>110</v>
      </c>
      <c r="E20" s="26">
        <v>126</v>
      </c>
      <c r="F20" s="26">
        <v>63</v>
      </c>
      <c r="G20" s="26">
        <v>149</v>
      </c>
      <c r="H20" s="26">
        <v>2</v>
      </c>
      <c r="I20" s="26">
        <v>4</v>
      </c>
      <c r="J20" s="26">
        <v>4</v>
      </c>
      <c r="K20" s="26">
        <v>4</v>
      </c>
    </row>
    <row r="21" spans="1:11" ht="19.5" hidden="1" customHeight="1">
      <c r="A21" s="23" t="s">
        <v>25</v>
      </c>
      <c r="B21" s="25">
        <v>131</v>
      </c>
      <c r="C21" s="26">
        <v>328</v>
      </c>
      <c r="D21" s="26">
        <v>89</v>
      </c>
      <c r="E21" s="26">
        <v>90</v>
      </c>
      <c r="F21" s="26">
        <v>41</v>
      </c>
      <c r="G21" s="26">
        <v>237</v>
      </c>
      <c r="H21" s="26" t="s">
        <v>31</v>
      </c>
      <c r="I21" s="26" t="s">
        <v>31</v>
      </c>
      <c r="J21" s="26">
        <v>1</v>
      </c>
      <c r="K21" s="26">
        <v>1</v>
      </c>
    </row>
    <row r="22" spans="1:11" ht="19.5" hidden="1" customHeight="1">
      <c r="A22" s="23" t="s">
        <v>26</v>
      </c>
      <c r="B22" s="25">
        <v>151</v>
      </c>
      <c r="C22" s="26">
        <v>302</v>
      </c>
      <c r="D22" s="26">
        <v>122</v>
      </c>
      <c r="E22" s="26">
        <v>144</v>
      </c>
      <c r="F22" s="26">
        <v>29</v>
      </c>
      <c r="G22" s="26">
        <v>158</v>
      </c>
      <c r="H22" s="26" t="s">
        <v>31</v>
      </c>
      <c r="I22" s="26" t="s">
        <v>31</v>
      </c>
      <c r="J22" s="26" t="s">
        <v>31</v>
      </c>
      <c r="K22" s="26" t="s">
        <v>31</v>
      </c>
    </row>
    <row r="23" spans="1:11" ht="19.5" customHeight="1">
      <c r="A23" s="23" t="s">
        <v>27</v>
      </c>
      <c r="B23" s="25">
        <v>193</v>
      </c>
      <c r="C23" s="26">
        <v>293</v>
      </c>
      <c r="D23" s="26">
        <v>172</v>
      </c>
      <c r="E23" s="26">
        <v>190</v>
      </c>
      <c r="F23" s="26">
        <v>21</v>
      </c>
      <c r="G23" s="26">
        <v>103</v>
      </c>
      <c r="H23" s="26" t="s">
        <v>31</v>
      </c>
      <c r="I23" s="26" t="s">
        <v>31</v>
      </c>
      <c r="J23" s="26" t="s">
        <v>31</v>
      </c>
      <c r="K23" s="26" t="s">
        <v>31</v>
      </c>
    </row>
    <row r="24" spans="1:11" ht="19.5" customHeight="1">
      <c r="A24" s="23" t="s">
        <v>0</v>
      </c>
      <c r="B24" s="25">
        <v>156</v>
      </c>
      <c r="C24" s="26">
        <v>189</v>
      </c>
      <c r="D24" s="26">
        <v>131</v>
      </c>
      <c r="E24" s="26">
        <v>151</v>
      </c>
      <c r="F24" s="26">
        <v>23</v>
      </c>
      <c r="G24" s="26">
        <v>31</v>
      </c>
      <c r="H24" s="26" t="s">
        <v>31</v>
      </c>
      <c r="I24" s="26" t="s">
        <v>31</v>
      </c>
      <c r="J24" s="26">
        <v>2</v>
      </c>
      <c r="K24" s="26">
        <v>7</v>
      </c>
    </row>
    <row r="25" spans="1:11" ht="19.5" customHeight="1">
      <c r="A25" s="23" t="s">
        <v>28</v>
      </c>
      <c r="B25" s="25">
        <f>SUM(D25,F25,H25,J25)</f>
        <v>88</v>
      </c>
      <c r="C25" s="26">
        <f>SUM(E25,G25,I25,K25)</f>
        <v>93</v>
      </c>
      <c r="D25" s="26">
        <v>72</v>
      </c>
      <c r="E25" s="26">
        <v>74</v>
      </c>
      <c r="F25" s="26">
        <v>15</v>
      </c>
      <c r="G25" s="26">
        <v>18</v>
      </c>
      <c r="H25" s="26" t="s">
        <v>31</v>
      </c>
      <c r="I25" s="26" t="s">
        <v>31</v>
      </c>
      <c r="J25" s="26">
        <v>1</v>
      </c>
      <c r="K25" s="26">
        <v>1</v>
      </c>
    </row>
    <row r="26" spans="1:11" ht="19.5" customHeight="1">
      <c r="A26" s="23" t="s">
        <v>29</v>
      </c>
      <c r="B26" s="25">
        <v>111</v>
      </c>
      <c r="C26" s="26">
        <v>138</v>
      </c>
      <c r="D26" s="26">
        <v>91</v>
      </c>
      <c r="E26" s="26">
        <v>99</v>
      </c>
      <c r="F26" s="26">
        <v>20</v>
      </c>
      <c r="G26" s="26">
        <v>39</v>
      </c>
      <c r="H26" s="26" t="s">
        <v>31</v>
      </c>
      <c r="I26" s="26" t="s">
        <v>31</v>
      </c>
      <c r="J26" s="26" t="s">
        <v>31</v>
      </c>
      <c r="K26" s="26" t="s">
        <v>31</v>
      </c>
    </row>
    <row r="27" spans="1:11" ht="19.5" customHeight="1">
      <c r="A27" s="23" t="s">
        <v>30</v>
      </c>
      <c r="B27" s="25">
        <v>119</v>
      </c>
      <c r="C27" s="26">
        <v>130</v>
      </c>
      <c r="D27" s="26">
        <v>101</v>
      </c>
      <c r="E27" s="26">
        <v>104</v>
      </c>
      <c r="F27" s="26">
        <v>16</v>
      </c>
      <c r="G27" s="26">
        <v>24</v>
      </c>
      <c r="H27" s="26" t="s">
        <v>32</v>
      </c>
      <c r="I27" s="26" t="s">
        <v>31</v>
      </c>
      <c r="J27" s="26">
        <v>2</v>
      </c>
      <c r="K27" s="26">
        <v>2</v>
      </c>
    </row>
    <row r="28" spans="1:11" ht="19.5" customHeight="1">
      <c r="A28" s="23" t="s">
        <v>33</v>
      </c>
      <c r="B28" s="29">
        <v>81</v>
      </c>
      <c r="C28" s="30">
        <v>146</v>
      </c>
      <c r="D28" s="30">
        <v>52</v>
      </c>
      <c r="E28" s="30">
        <v>56</v>
      </c>
      <c r="F28" s="30">
        <v>29</v>
      </c>
      <c r="G28" s="30">
        <v>90</v>
      </c>
      <c r="H28" s="30">
        <v>0</v>
      </c>
      <c r="I28" s="30">
        <v>0</v>
      </c>
      <c r="J28" s="30">
        <v>0</v>
      </c>
      <c r="K28" s="30">
        <v>0</v>
      </c>
    </row>
    <row r="29" spans="1:11" ht="19.5" customHeight="1">
      <c r="A29" s="23" t="s">
        <v>36</v>
      </c>
      <c r="B29" s="29">
        <v>51</v>
      </c>
      <c r="C29" s="30">
        <v>112</v>
      </c>
      <c r="D29" s="30">
        <v>34</v>
      </c>
      <c r="E29" s="30">
        <v>48</v>
      </c>
      <c r="F29" s="30">
        <v>15</v>
      </c>
      <c r="G29" s="30">
        <v>60</v>
      </c>
      <c r="H29" s="30">
        <v>0</v>
      </c>
      <c r="I29" s="30">
        <v>0</v>
      </c>
      <c r="J29" s="30">
        <v>2</v>
      </c>
      <c r="K29" s="30">
        <v>4</v>
      </c>
    </row>
    <row r="30" spans="1:11" ht="19.5" customHeight="1">
      <c r="A30" s="23" t="s">
        <v>37</v>
      </c>
      <c r="B30" s="29">
        <v>49</v>
      </c>
      <c r="C30" s="30">
        <v>106</v>
      </c>
      <c r="D30" s="30">
        <v>23</v>
      </c>
      <c r="E30" s="30">
        <v>24</v>
      </c>
      <c r="F30" s="30">
        <v>20</v>
      </c>
      <c r="G30" s="30">
        <v>64</v>
      </c>
      <c r="H30" s="30">
        <v>2</v>
      </c>
      <c r="I30" s="30">
        <v>4</v>
      </c>
      <c r="J30" s="30">
        <v>4</v>
      </c>
      <c r="K30" s="30">
        <v>14</v>
      </c>
    </row>
    <row r="31" spans="1:11" ht="19.5" customHeight="1">
      <c r="A31" s="23" t="s">
        <v>38</v>
      </c>
      <c r="B31" s="29">
        <v>47</v>
      </c>
      <c r="C31" s="30">
        <v>60</v>
      </c>
      <c r="D31" s="30">
        <v>24</v>
      </c>
      <c r="E31" s="30">
        <v>26</v>
      </c>
      <c r="F31" s="30">
        <v>8</v>
      </c>
      <c r="G31" s="30">
        <v>13</v>
      </c>
      <c r="H31" s="30">
        <v>3</v>
      </c>
      <c r="I31" s="30">
        <v>4</v>
      </c>
      <c r="J31" s="30">
        <v>12</v>
      </c>
      <c r="K31" s="30">
        <v>17</v>
      </c>
    </row>
    <row r="32" spans="1:11" ht="19.5" customHeight="1">
      <c r="A32" s="23" t="s">
        <v>39</v>
      </c>
      <c r="B32" s="29">
        <f>SUM(D32,F32,H32,J32)</f>
        <v>73</v>
      </c>
      <c r="C32" s="30">
        <f>SUM(E32,G32,F36,I32,K32)</f>
        <v>133</v>
      </c>
      <c r="D32" s="30">
        <f>0+1+1+3+4+2+2+1+1+0+3+3</f>
        <v>21</v>
      </c>
      <c r="E32" s="30">
        <f>0+1+1+4+4+2+2+1+1+0+3+3</f>
        <v>22</v>
      </c>
      <c r="F32" s="30">
        <f>2+1+4+4+0+2+0+7+6+2+2+1</f>
        <v>31</v>
      </c>
      <c r="G32" s="30">
        <f>2+2+7+7+0+7+0+7+6+4+10+22</f>
        <v>74</v>
      </c>
      <c r="H32" s="30">
        <f>0+0+0+0+0+0+0+1+2+0+0+0</f>
        <v>3</v>
      </c>
      <c r="I32" s="30">
        <f>0+0+0+0+0+0+0+1+2+0+0+0</f>
        <v>3</v>
      </c>
      <c r="J32" s="30">
        <f>1+3+0+0+1+4+2+3+0+2+2+0</f>
        <v>18</v>
      </c>
      <c r="K32" s="30">
        <f>2+8+0+0+1+11+2+4+0+4+2+0</f>
        <v>34</v>
      </c>
    </row>
    <row r="33" spans="1:11" ht="17.25" customHeight="1">
      <c r="A33" s="22"/>
      <c r="B33" s="10"/>
      <c r="C33" s="3"/>
      <c r="D33" s="3"/>
      <c r="E33" s="3"/>
      <c r="F33" s="3"/>
      <c r="G33" s="3"/>
      <c r="H33" s="4"/>
      <c r="I33" s="4"/>
      <c r="J33" s="3"/>
      <c r="K33" s="3"/>
    </row>
    <row r="34" spans="1:11" ht="17.25" customHeight="1">
      <c r="A34" s="22"/>
      <c r="B34" s="10"/>
      <c r="C34" s="3"/>
      <c r="D34" s="3"/>
      <c r="E34" s="3"/>
      <c r="F34" s="3"/>
      <c r="G34" s="3"/>
      <c r="H34" s="4"/>
      <c r="I34" s="4"/>
      <c r="J34" s="3"/>
      <c r="K34" s="3"/>
    </row>
    <row r="35" spans="1:11" ht="17.25" customHeight="1">
      <c r="A35" s="22"/>
      <c r="B35" s="10"/>
      <c r="C35" s="3"/>
      <c r="D35" s="3"/>
      <c r="E35" s="3"/>
      <c r="F35" s="3"/>
      <c r="G35" s="3"/>
      <c r="H35" s="4"/>
      <c r="I35" s="4"/>
      <c r="J35" s="3"/>
      <c r="K35" s="3"/>
    </row>
    <row r="36" spans="1:11" ht="19.5" customHeight="1">
      <c r="A36" s="22"/>
      <c r="B36" s="10"/>
      <c r="C36" s="3"/>
      <c r="D36" s="3"/>
      <c r="E36" s="3"/>
      <c r="F36" s="3"/>
      <c r="G36" s="3"/>
      <c r="H36" s="4"/>
      <c r="I36" s="4"/>
      <c r="J36" s="3"/>
      <c r="K36" s="3"/>
    </row>
    <row r="37" spans="1:11" ht="19.5" customHeight="1">
      <c r="A37" s="22"/>
      <c r="B37" s="10"/>
      <c r="C37" s="3"/>
      <c r="D37" s="3"/>
      <c r="E37" s="3"/>
      <c r="F37" s="3"/>
      <c r="G37" s="3"/>
      <c r="H37" s="4"/>
      <c r="I37" s="4"/>
      <c r="J37" s="3"/>
      <c r="K37" s="3"/>
    </row>
    <row r="38" spans="1:11" ht="19.5" customHeight="1">
      <c r="A38" s="22"/>
      <c r="B38" s="10"/>
      <c r="C38" s="3"/>
      <c r="D38" s="3"/>
      <c r="E38" s="3"/>
      <c r="F38" s="3"/>
      <c r="G38" s="3"/>
      <c r="H38" s="4"/>
      <c r="I38" s="4"/>
      <c r="J38" s="3"/>
      <c r="K38" s="3"/>
    </row>
    <row r="39" spans="1:11" ht="19.5" customHeight="1">
      <c r="A39" s="22"/>
      <c r="B39" s="10"/>
      <c r="C39" s="3"/>
      <c r="D39" s="3"/>
      <c r="E39" s="3"/>
      <c r="F39" s="3"/>
      <c r="G39" s="3"/>
      <c r="H39" s="4"/>
      <c r="I39" s="4"/>
      <c r="J39" s="3"/>
      <c r="K39" s="3"/>
    </row>
    <row r="40" spans="1:11" ht="19.5" customHeight="1">
      <c r="A40" s="22"/>
      <c r="B40" s="10"/>
      <c r="C40" s="3"/>
      <c r="D40" s="3"/>
      <c r="E40" s="3"/>
      <c r="F40" s="3"/>
      <c r="G40" s="3"/>
      <c r="H40" s="4"/>
      <c r="I40" s="4"/>
      <c r="J40" s="3"/>
      <c r="K40" s="3"/>
    </row>
    <row r="41" spans="1:11" ht="19.5" customHeight="1">
      <c r="A41" s="22"/>
      <c r="B41" s="10"/>
      <c r="C41" s="3"/>
      <c r="D41" s="3"/>
      <c r="E41" s="3"/>
      <c r="F41" s="3"/>
      <c r="G41" s="3"/>
      <c r="H41" s="4"/>
      <c r="I41" s="4"/>
      <c r="J41" s="3"/>
      <c r="K41" s="3"/>
    </row>
    <row r="42" spans="1:11" ht="19.5" customHeight="1">
      <c r="A42" s="22"/>
      <c r="B42" s="10"/>
      <c r="C42" s="3"/>
      <c r="D42" s="3"/>
      <c r="E42" s="3"/>
      <c r="F42" s="3"/>
      <c r="G42" s="3"/>
      <c r="H42" s="4"/>
      <c r="I42" s="4"/>
      <c r="J42" s="3"/>
      <c r="K42" s="3"/>
    </row>
    <row r="43" spans="1:11" ht="19.5" customHeight="1">
      <c r="A43" s="22"/>
      <c r="B43" s="10"/>
      <c r="C43" s="3"/>
      <c r="D43" s="3"/>
      <c r="E43" s="3"/>
      <c r="F43" s="3"/>
      <c r="G43" s="3"/>
      <c r="H43" s="4"/>
      <c r="I43" s="4"/>
      <c r="J43" s="3"/>
      <c r="K43" s="3"/>
    </row>
    <row r="44" spans="1:11" ht="19.5" customHeight="1">
      <c r="A44" s="22"/>
      <c r="B44" s="10"/>
      <c r="C44" s="3"/>
      <c r="D44" s="3"/>
      <c r="E44" s="3"/>
      <c r="F44" s="3"/>
      <c r="G44" s="3"/>
      <c r="H44" s="4"/>
      <c r="I44" s="4"/>
      <c r="J44" s="3"/>
      <c r="K44" s="3"/>
    </row>
    <row r="45" spans="1:11" ht="21" customHeight="1">
      <c r="A45" s="22"/>
      <c r="B45" s="10"/>
      <c r="C45" s="3"/>
      <c r="D45" s="3"/>
      <c r="E45" s="3"/>
      <c r="F45" s="3"/>
      <c r="G45" s="3"/>
      <c r="H45" s="4"/>
      <c r="I45" s="4"/>
      <c r="J45" s="3"/>
      <c r="K45" s="3"/>
    </row>
    <row r="46" spans="1:11" ht="15.75" customHeight="1" thickBot="1">
      <c r="A46" s="24"/>
      <c r="B46" s="11"/>
      <c r="C46" s="2"/>
      <c r="D46" s="2"/>
      <c r="E46" s="2"/>
      <c r="F46" s="2"/>
      <c r="G46" s="2"/>
      <c r="H46" s="7"/>
      <c r="I46" s="7"/>
      <c r="J46" s="2"/>
      <c r="K46" s="2"/>
    </row>
    <row r="47" spans="1:11" ht="13.5" customHeight="1">
      <c r="A47" s="9" t="s">
        <v>34</v>
      </c>
      <c r="B47" s="5"/>
      <c r="C47" s="5"/>
      <c r="D47" s="5"/>
      <c r="E47" s="5"/>
      <c r="F47" s="20" t="s">
        <v>35</v>
      </c>
      <c r="G47" s="5"/>
      <c r="H47" s="5"/>
      <c r="I47" s="5"/>
      <c r="J47" s="5"/>
      <c r="K47" s="6"/>
    </row>
    <row r="48" spans="1:11">
      <c r="B48" s="1"/>
      <c r="C48" s="1"/>
      <c r="D48" s="1"/>
      <c r="E48" s="1"/>
      <c r="F48" s="1"/>
      <c r="G48" s="1"/>
      <c r="H48" s="1"/>
      <c r="I48" s="1"/>
      <c r="J48" s="1"/>
      <c r="K48" s="3"/>
    </row>
  </sheetData>
  <mergeCells count="18">
    <mergeCell ref="J5:K6"/>
    <mergeCell ref="B7:B8"/>
    <mergeCell ref="C7:C8"/>
    <mergeCell ref="A2:E2"/>
    <mergeCell ref="F2:K2"/>
    <mergeCell ref="D7:D8"/>
    <mergeCell ref="E7:E8"/>
    <mergeCell ref="J7:J8"/>
    <mergeCell ref="K7:K8"/>
    <mergeCell ref="F7:F8"/>
    <mergeCell ref="G7:G8"/>
    <mergeCell ref="H7:H8"/>
    <mergeCell ref="I7:I8"/>
    <mergeCell ref="A5:A8"/>
    <mergeCell ref="B5:C6"/>
    <mergeCell ref="D5:E6"/>
    <mergeCell ref="F5:G6"/>
    <mergeCell ref="H5:I6"/>
  </mergeCells>
  <phoneticPr fontId="3" type="noConversion"/>
  <pageMargins left="0.59055118110236227" right="1.299212598425197" top="0.33" bottom="0.28000000000000003" header="0.2" footer="0.2"/>
  <pageSetup paperSize="9" orientation="portrait" horizontalDpi="360" verticalDpi="18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2018-08-21T06:57:07Z</cp:lastPrinted>
  <dcterms:created xsi:type="dcterms:W3CDTF">2001-08-20T08:07:50Z</dcterms:created>
  <dcterms:modified xsi:type="dcterms:W3CDTF">2020-09-25T03:19:09Z</dcterms:modified>
</cp:coreProperties>
</file>