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8862\Desktop\年報、鄉鎮市彙編\109\109花蓮縣統計年報\1\"/>
    </mc:Choice>
  </mc:AlternateContent>
  <xr:revisionPtr revIDLastSave="0" documentId="13_ncr:1_{5EF1B09B-AF73-4E8F-B61E-07C963BAD392}" xr6:coauthVersionLast="36" xr6:coauthVersionMax="36" xr10:uidLastSave="{00000000-0000-0000-0000-000000000000}"/>
  <bookViews>
    <workbookView xWindow="360" yWindow="390" windowWidth="9720" windowHeight="3810" tabRatio="599" xr2:uid="{00000000-000D-0000-FFFF-FFFF00000000}"/>
  </bookViews>
  <sheets>
    <sheet name="1-6" sheetId="1" r:id="rId1"/>
  </sheets>
  <calcPr calcId="191029"/>
</workbook>
</file>

<file path=xl/calcChain.xml><?xml version="1.0" encoding="utf-8"?>
<calcChain xmlns="http://schemas.openxmlformats.org/spreadsheetml/2006/main">
  <c r="I30" i="1" l="1"/>
  <c r="E30" i="1" l="1"/>
  <c r="F30" i="1"/>
  <c r="B31" i="1"/>
  <c r="B33" i="1"/>
  <c r="B34" i="1"/>
  <c r="H30" i="1"/>
  <c r="C30" i="1"/>
  <c r="D30" i="1"/>
  <c r="G30" i="1"/>
  <c r="K30" i="1"/>
  <c r="B16" i="1"/>
  <c r="B15" i="1"/>
  <c r="B14" i="1"/>
  <c r="B13" i="1"/>
  <c r="B12" i="1"/>
  <c r="B11" i="1"/>
  <c r="B10" i="1"/>
  <c r="B9" i="1"/>
  <c r="B7" i="1"/>
  <c r="B8" i="1"/>
  <c r="B30" i="1" l="1"/>
</calcChain>
</file>

<file path=xl/sharedStrings.xml><?xml version="1.0" encoding="utf-8"?>
<sst xmlns="http://schemas.openxmlformats.org/spreadsheetml/2006/main" count="99" uniqueCount="52">
  <si>
    <t>表１－６、公地撥用面積</t>
    <phoneticPr fontId="3" type="noConversion"/>
  </si>
  <si>
    <r>
      <t>Unit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Hectare</t>
    </r>
    <phoneticPr fontId="3" type="noConversion"/>
  </si>
  <si>
    <t>資料來源：本府地政處 1112-01-02-2</t>
  </si>
  <si>
    <t xml:space="preserve">Source：Prepared according to Form  1112-01-02-2 by Land Administration Department. </t>
  </si>
  <si>
    <r>
      <t>Table 1- 6</t>
    </r>
    <r>
      <rPr>
        <sz val="16"/>
        <rFont val="華康中黑體"/>
        <family val="3"/>
        <charset val="136"/>
      </rPr>
      <t>、</t>
    </r>
    <r>
      <rPr>
        <sz val="16"/>
        <rFont val="Times New Roman"/>
        <family val="1"/>
      </rPr>
      <t>Area of Appropriation of Public Land</t>
    </r>
    <phoneticPr fontId="3" type="noConversion"/>
  </si>
  <si>
    <t>-</t>
    <phoneticPr fontId="3" type="noConversion"/>
  </si>
  <si>
    <t>總　計
Grand Total</t>
    <phoneticPr fontId="3" type="noConversion"/>
  </si>
  <si>
    <t>以　　　　　　　　用　　　　　　　　途　　　　　　　　分 　                        By Purpose</t>
    <phoneticPr fontId="3" type="noConversion"/>
  </si>
  <si>
    <t>國防設施 
Defence</t>
    <phoneticPr fontId="3" type="noConversion"/>
  </si>
  <si>
    <t>交通事業 
Transportation</t>
    <phoneticPr fontId="3" type="noConversion"/>
  </si>
  <si>
    <t>公用事業 
Public Utilities</t>
    <phoneticPr fontId="3" type="noConversion"/>
  </si>
  <si>
    <t>水利事業 
Water Conservancy</t>
    <phoneticPr fontId="3" type="noConversion"/>
  </si>
  <si>
    <t>公共衛生
Public Health</t>
    <phoneticPr fontId="3" type="noConversion"/>
  </si>
  <si>
    <t>教育慈善
Education &amp; Charity</t>
    <phoneticPr fontId="3" type="noConversion"/>
  </si>
  <si>
    <t>公共建築 
Public Building</t>
    <phoneticPr fontId="3" type="noConversion"/>
  </si>
  <si>
    <t>國營事業 
National Business</t>
    <phoneticPr fontId="3" type="noConversion"/>
  </si>
  <si>
    <t>其他
Others</t>
    <phoneticPr fontId="3" type="noConversion"/>
  </si>
  <si>
    <t>單位：公   頃</t>
    <phoneticPr fontId="3" type="noConversion"/>
  </si>
  <si>
    <t>年及權屬別
Year &amp; ownership</t>
    <phoneticPr fontId="3" type="noConversion"/>
  </si>
  <si>
    <t>八十四年 1995</t>
  </si>
  <si>
    <t>八十五年 1996</t>
  </si>
  <si>
    <t>八十六年 1997</t>
  </si>
  <si>
    <t>八十七年 1998</t>
    <phoneticPr fontId="3" type="noConversion"/>
  </si>
  <si>
    <t>八十八年 1999</t>
    <phoneticPr fontId="3" type="noConversion"/>
  </si>
  <si>
    <t>八十九年 2000</t>
    <phoneticPr fontId="3" type="noConversion"/>
  </si>
  <si>
    <t>九    十年 2001</t>
    <phoneticPr fontId="3" type="noConversion"/>
  </si>
  <si>
    <t>九十一年 2002</t>
    <phoneticPr fontId="3" type="noConversion"/>
  </si>
  <si>
    <t>九十二年 2003</t>
    <phoneticPr fontId="3" type="noConversion"/>
  </si>
  <si>
    <t>九十三年 2004</t>
    <phoneticPr fontId="3" type="noConversion"/>
  </si>
  <si>
    <t>九十四年 2005</t>
    <phoneticPr fontId="3" type="noConversion"/>
  </si>
  <si>
    <t>九十五年 2006</t>
    <phoneticPr fontId="3" type="noConversion"/>
  </si>
  <si>
    <t>九十六年 2007</t>
    <phoneticPr fontId="3" type="noConversion"/>
  </si>
  <si>
    <t>九十七年 2008</t>
    <phoneticPr fontId="3" type="noConversion"/>
  </si>
  <si>
    <t>一○○年 2011</t>
    <phoneticPr fontId="3" type="noConversion"/>
  </si>
  <si>
    <t>一○一年 2012</t>
    <phoneticPr fontId="3" type="noConversion"/>
  </si>
  <si>
    <t>一○二年 2013</t>
    <phoneticPr fontId="3" type="noConversion"/>
  </si>
  <si>
    <t>國有National</t>
    <phoneticPr fontId="3" type="noConversion"/>
  </si>
  <si>
    <t>直轄市有Municipal</t>
    <phoneticPr fontId="3" type="noConversion"/>
  </si>
  <si>
    <t>縣市有County &amp; City</t>
    <phoneticPr fontId="3" type="noConversion"/>
  </si>
  <si>
    <t>鄉鎮市有Village &amp; Town</t>
    <phoneticPr fontId="3" type="noConversion"/>
  </si>
  <si>
    <t>土地  18</t>
    <phoneticPr fontId="3" type="noConversion"/>
  </si>
  <si>
    <t>土地  19</t>
    <phoneticPr fontId="3" type="noConversion"/>
  </si>
  <si>
    <t>一○三年 2014</t>
  </si>
  <si>
    <t>-</t>
  </si>
  <si>
    <t>一○四年 2015</t>
  </si>
  <si>
    <t>一○五年 2016</t>
  </si>
  <si>
    <t>一○六年 2017</t>
  </si>
  <si>
    <t>一○七年 2018</t>
  </si>
  <si>
    <t>一○八年 2019</t>
  </si>
  <si>
    <t>一○九年 2020</t>
    <phoneticPr fontId="3" type="noConversion"/>
  </si>
  <si>
    <t>-</t>
    <phoneticPr fontId="3" type="noConversion"/>
  </si>
  <si>
    <t>-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</si>
</sst>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00_);\(#,##0.0000\)"/>
    <numFmt numFmtId="177" formatCode="#,##0.000000_);\(#,##0.000000\)"/>
    <numFmt numFmtId="178" formatCode="#,##0.0000;#,##0.0000;&quot;-&quot;"/>
  </numFmts>
  <fonts count="8">
    <font>
      <sz val="9"/>
      <name val="Times New Roman"/>
      <family val="1"/>
    </font>
    <font>
      <sz val="16"/>
      <name val="華康中黑體"/>
      <family val="3"/>
      <charset val="136"/>
    </font>
    <font>
      <sz val="9"/>
      <name val="華康中黑體"/>
      <family val="3"/>
      <charset val="136"/>
    </font>
    <font>
      <sz val="9"/>
      <name val="新細明體"/>
      <family val="1"/>
      <charset val="136"/>
    </font>
    <font>
      <sz val="9"/>
      <name val="Times New Roman"/>
      <family val="1"/>
    </font>
    <font>
      <sz val="16"/>
      <name val="Times New Roman"/>
      <family val="1"/>
    </font>
    <font>
      <sz val="9"/>
      <name val="細明體"/>
      <family val="3"/>
      <charset val="136"/>
    </font>
    <font>
      <sz val="16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62">
    <xf numFmtId="0" fontId="0" fillId="0" borderId="0" xfId="0"/>
    <xf numFmtId="177" fontId="0" fillId="0" borderId="0" xfId="0" applyNumberFormat="1" applyAlignment="1">
      <alignment vertical="center"/>
    </xf>
    <xf numFmtId="177" fontId="0" fillId="0" borderId="0" xfId="0" applyNumberFormat="1"/>
    <xf numFmtId="176" fontId="0" fillId="0" borderId="0" xfId="0" applyNumberFormat="1" applyAlignment="1" applyProtection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Protection="1"/>
    <xf numFmtId="176" fontId="0" fillId="0" borderId="0" xfId="0" applyNumberFormat="1"/>
    <xf numFmtId="176" fontId="0" fillId="0" borderId="0" xfId="0" applyNumberFormat="1" applyBorder="1"/>
    <xf numFmtId="176" fontId="0" fillId="0" borderId="0" xfId="0" applyNumberFormat="1" applyAlignment="1" applyProtection="1">
      <alignment horizontal="centerContinuous"/>
    </xf>
    <xf numFmtId="176" fontId="0" fillId="0" borderId="0" xfId="0" applyNumberFormat="1" applyAlignment="1">
      <alignment horizontal="centerContinuous"/>
    </xf>
    <xf numFmtId="176" fontId="0" fillId="0" borderId="0" xfId="0" applyNumberFormat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0" xfId="0" applyNumberFormat="1" applyBorder="1"/>
    <xf numFmtId="177" fontId="3" fillId="0" borderId="0" xfId="0" quotePrefix="1" applyNumberFormat="1" applyFont="1" applyAlignment="1">
      <alignment horizontal="left" vertical="center"/>
    </xf>
    <xf numFmtId="176" fontId="0" fillId="0" borderId="2" xfId="0" applyNumberFormat="1" applyBorder="1" applyAlignment="1" applyProtection="1">
      <alignment vertical="center"/>
    </xf>
    <xf numFmtId="176" fontId="0" fillId="0" borderId="3" xfId="0" applyNumberFormat="1" applyBorder="1" applyAlignment="1" applyProtection="1">
      <alignment vertical="center"/>
    </xf>
    <xf numFmtId="176" fontId="0" fillId="0" borderId="1" xfId="0" applyNumberFormat="1" applyBorder="1" applyAlignment="1">
      <alignment horizontal="center" vertical="center"/>
    </xf>
    <xf numFmtId="177" fontId="3" fillId="0" borderId="0" xfId="0" applyNumberFormat="1" applyFont="1"/>
    <xf numFmtId="177" fontId="3" fillId="0" borderId="0" xfId="0" applyNumberFormat="1" applyFont="1" applyAlignment="1">
      <alignment horizontal="left" vertical="center"/>
    </xf>
    <xf numFmtId="176" fontId="3" fillId="0" borderId="0" xfId="0" applyNumberFormat="1" applyFont="1" applyBorder="1" applyAlignment="1">
      <alignment horizontal="right" vertical="center"/>
    </xf>
    <xf numFmtId="178" fontId="0" fillId="0" borderId="2" xfId="0" applyNumberFormat="1" applyBorder="1" applyAlignment="1" applyProtection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right"/>
    </xf>
    <xf numFmtId="176" fontId="3" fillId="0" borderId="0" xfId="0" applyNumberFormat="1" applyFont="1" applyBorder="1" applyAlignment="1">
      <alignment horizontal="left"/>
    </xf>
    <xf numFmtId="176" fontId="2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Border="1" applyProtection="1"/>
    <xf numFmtId="10" fontId="0" fillId="0" borderId="0" xfId="0" applyNumberFormat="1" applyBorder="1"/>
    <xf numFmtId="49" fontId="5" fillId="0" borderId="0" xfId="0" applyNumberFormat="1" applyFont="1" applyAlignment="1">
      <alignment vertical="center"/>
    </xf>
    <xf numFmtId="176" fontId="0" fillId="0" borderId="0" xfId="0" applyNumberFormat="1" applyBorder="1" applyAlignment="1">
      <alignment horizontal="left" vertical="center"/>
    </xf>
    <xf numFmtId="176" fontId="3" fillId="0" borderId="4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177" fontId="3" fillId="0" borderId="7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left" vertical="center" indent="1"/>
    </xf>
    <xf numFmtId="176" fontId="3" fillId="0" borderId="0" xfId="0" quotePrefix="1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 wrapText="1"/>
    </xf>
    <xf numFmtId="177" fontId="3" fillId="0" borderId="8" xfId="0" applyNumberFormat="1" applyFont="1" applyBorder="1" applyAlignment="1">
      <alignment horizontal="center" vertical="center"/>
    </xf>
    <xf numFmtId="177" fontId="3" fillId="0" borderId="0" xfId="0" applyNumberFormat="1" applyFont="1" applyBorder="1"/>
    <xf numFmtId="178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vertical="center"/>
    </xf>
    <xf numFmtId="178" fontId="4" fillId="0" borderId="2" xfId="0" applyNumberFormat="1" applyFont="1" applyBorder="1" applyAlignment="1" applyProtection="1">
      <alignment vertical="center"/>
    </xf>
    <xf numFmtId="178" fontId="4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Alignment="1" applyProtection="1">
      <alignment vertical="center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8" fontId="0" fillId="0" borderId="0" xfId="0" applyNumberFormat="1" applyFont="1" applyBorder="1" applyAlignment="1">
      <alignment horizontal="right" vertical="center"/>
    </xf>
    <xf numFmtId="176" fontId="0" fillId="0" borderId="9" xfId="0" applyNumberForma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176" fontId="3" fillId="0" borderId="10" xfId="0" applyNumberFormat="1" applyFont="1" applyBorder="1" applyAlignment="1" applyProtection="1">
      <alignment horizontal="center" vertical="center" wrapText="1"/>
    </xf>
    <xf numFmtId="176" fontId="3" fillId="0" borderId="11" xfId="0" applyNumberFormat="1" applyFont="1" applyBorder="1" applyAlignment="1" applyProtection="1">
      <alignment horizontal="center" vertical="center"/>
    </xf>
    <xf numFmtId="177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76" fontId="3" fillId="0" borderId="14" xfId="0" quotePrefix="1" applyNumberFormat="1" applyFont="1" applyBorder="1" applyAlignment="1">
      <alignment horizontal="center" vertical="center"/>
    </xf>
    <xf numFmtId="176" fontId="3" fillId="0" borderId="15" xfId="0" quotePrefix="1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2"/>
  <sheetViews>
    <sheetView tabSelected="1" view="pageBreakPreview" zoomScale="120" zoomScaleNormal="100" zoomScaleSheetLayoutView="12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D54" sqref="D54"/>
    </sheetView>
  </sheetViews>
  <sheetFormatPr defaultColWidth="11.5" defaultRowHeight="19.899999999999999" customHeight="1"/>
  <cols>
    <col min="1" max="1" width="25" style="19" customWidth="1"/>
    <col min="2" max="2" width="15.6640625" style="6" customWidth="1"/>
    <col min="3" max="3" width="14.1640625" style="7" customWidth="1"/>
    <col min="4" max="4" width="17.33203125" style="7" customWidth="1"/>
    <col min="5" max="5" width="15" style="7" customWidth="1"/>
    <col min="6" max="6" width="14.5" style="7" customWidth="1"/>
    <col min="7" max="8" width="19.83203125" style="7" customWidth="1"/>
    <col min="9" max="9" width="20.6640625" style="7" customWidth="1"/>
    <col min="10" max="10" width="19.6640625" style="7" customWidth="1"/>
    <col min="11" max="13" width="19.83203125" style="7" customWidth="1"/>
    <col min="14" max="14" width="11.5" style="14" customWidth="1"/>
    <col min="15" max="16384" width="11.5" style="2"/>
  </cols>
  <sheetData>
    <row r="1" spans="1:15" s="51" customFormat="1" ht="18" customHeight="1">
      <c r="A1" s="20" t="s">
        <v>40</v>
      </c>
      <c r="B1" s="48"/>
      <c r="C1" s="49"/>
      <c r="D1" s="49"/>
      <c r="E1" s="49"/>
      <c r="F1" s="49"/>
      <c r="G1" s="49"/>
      <c r="H1" s="49"/>
      <c r="I1" s="49"/>
      <c r="J1" s="49"/>
      <c r="K1" s="21" t="s">
        <v>41</v>
      </c>
      <c r="L1" s="49"/>
      <c r="M1" s="49"/>
      <c r="N1" s="50"/>
    </row>
    <row r="2" spans="1:15" s="1" customFormat="1" ht="21" customHeight="1">
      <c r="A2" s="61" t="s">
        <v>0</v>
      </c>
      <c r="B2" s="61"/>
      <c r="C2" s="61"/>
      <c r="D2" s="61"/>
      <c r="E2" s="61"/>
      <c r="F2" s="61"/>
      <c r="G2" s="54" t="s">
        <v>4</v>
      </c>
      <c r="H2" s="54"/>
      <c r="I2" s="54"/>
      <c r="J2" s="54"/>
      <c r="K2" s="54"/>
      <c r="L2" s="31"/>
      <c r="M2" s="31"/>
      <c r="N2" s="31"/>
      <c r="O2" s="31"/>
    </row>
    <row r="3" spans="1:15" ht="7.5" customHeight="1"/>
    <row r="4" spans="1:15" ht="11.25" customHeight="1" thickBot="1">
      <c r="A4" s="27" t="s">
        <v>17</v>
      </c>
      <c r="B4" s="9"/>
      <c r="C4" s="10"/>
      <c r="D4" s="10"/>
      <c r="K4" s="26" t="s">
        <v>1</v>
      </c>
    </row>
    <row r="5" spans="1:15" s="40" customFormat="1" ht="19.899999999999999" customHeight="1">
      <c r="A5" s="57" t="s">
        <v>18</v>
      </c>
      <c r="B5" s="55" t="s">
        <v>6</v>
      </c>
      <c r="C5" s="59" t="s">
        <v>7</v>
      </c>
      <c r="D5" s="60"/>
      <c r="E5" s="60"/>
      <c r="F5" s="60"/>
      <c r="G5" s="60"/>
      <c r="H5" s="60"/>
      <c r="I5" s="60"/>
      <c r="J5" s="60"/>
      <c r="K5" s="60"/>
      <c r="L5" s="38"/>
      <c r="M5" s="38"/>
      <c r="N5" s="39"/>
    </row>
    <row r="6" spans="1:15" s="39" customFormat="1" ht="72.75" customHeight="1">
      <c r="A6" s="58"/>
      <c r="B6" s="56"/>
      <c r="C6" s="33" t="s">
        <v>8</v>
      </c>
      <c r="D6" s="34" t="s">
        <v>9</v>
      </c>
      <c r="E6" s="34" t="s">
        <v>10</v>
      </c>
      <c r="F6" s="33" t="s">
        <v>11</v>
      </c>
      <c r="G6" s="34" t="s">
        <v>12</v>
      </c>
      <c r="H6" s="34" t="s">
        <v>13</v>
      </c>
      <c r="I6" s="34" t="s">
        <v>14</v>
      </c>
      <c r="J6" s="34" t="s">
        <v>15</v>
      </c>
      <c r="K6" s="35" t="s">
        <v>16</v>
      </c>
      <c r="L6" s="41"/>
      <c r="M6" s="41"/>
    </row>
    <row r="7" spans="1:15" s="1" customFormat="1" ht="19.899999999999999" hidden="1" customHeight="1">
      <c r="A7" s="36" t="s">
        <v>19</v>
      </c>
      <c r="B7" s="22">
        <f>SUM(C7:K7)/2</f>
        <v>67.821899999999999</v>
      </c>
      <c r="C7" s="23">
        <v>93.986699999999999</v>
      </c>
      <c r="D7" s="23">
        <v>3.7284000000000002</v>
      </c>
      <c r="E7" s="23">
        <v>1.3024</v>
      </c>
      <c r="F7" s="23">
        <v>20.225100000000001</v>
      </c>
      <c r="G7" s="23">
        <v>0.29449999999999998</v>
      </c>
      <c r="H7" s="23"/>
      <c r="I7" s="23">
        <v>1.4154</v>
      </c>
      <c r="J7" s="24">
        <v>0</v>
      </c>
      <c r="K7" s="23">
        <v>14.6913</v>
      </c>
      <c r="L7" s="23"/>
      <c r="M7" s="23"/>
      <c r="N7" s="13"/>
    </row>
    <row r="8" spans="1:15" s="1" customFormat="1" ht="19.899999999999999" hidden="1" customHeight="1">
      <c r="A8" s="36" t="s">
        <v>20</v>
      </c>
      <c r="B8" s="22">
        <f>SUM(C8:K8)/2</f>
        <v>93.985600000000005</v>
      </c>
      <c r="C8" s="23">
        <v>1.9115</v>
      </c>
      <c r="D8" s="23">
        <v>48.767400000000002</v>
      </c>
      <c r="E8" s="24">
        <v>0</v>
      </c>
      <c r="F8" s="23">
        <v>25.359500000000001</v>
      </c>
      <c r="G8" s="23">
        <v>9.0800000000000006E-2</v>
      </c>
      <c r="H8" s="23"/>
      <c r="I8" s="23">
        <v>0.28299999999999997</v>
      </c>
      <c r="J8" s="24">
        <v>0</v>
      </c>
      <c r="K8" s="23">
        <v>111.559</v>
      </c>
      <c r="L8" s="23"/>
      <c r="M8" s="23"/>
      <c r="N8" s="13"/>
    </row>
    <row r="9" spans="1:15" s="1" customFormat="1" ht="19.899999999999999" hidden="1" customHeight="1">
      <c r="A9" s="36" t="s">
        <v>21</v>
      </c>
      <c r="B9" s="22">
        <f>SUM(C9:K9)/2</f>
        <v>23.593350000000001</v>
      </c>
      <c r="C9" s="23">
        <v>6.0118999999999998</v>
      </c>
      <c r="D9" s="23">
        <v>1.6906000000000001</v>
      </c>
      <c r="E9" s="24">
        <v>0</v>
      </c>
      <c r="F9" s="23">
        <v>17.172899999999998</v>
      </c>
      <c r="G9" s="23">
        <v>0.37919999999999998</v>
      </c>
      <c r="H9" s="23"/>
      <c r="I9" s="23">
        <v>0.32840000000000003</v>
      </c>
      <c r="J9" s="24">
        <v>0</v>
      </c>
      <c r="K9" s="23">
        <v>21.6037</v>
      </c>
      <c r="L9" s="23"/>
      <c r="M9" s="23"/>
      <c r="N9" s="13"/>
    </row>
    <row r="10" spans="1:15" s="1" customFormat="1" ht="19.899999999999999" hidden="1" customHeight="1">
      <c r="A10" s="36" t="s">
        <v>22</v>
      </c>
      <c r="B10" s="22">
        <f>SUM(C10:K10)/2</f>
        <v>13.79635</v>
      </c>
      <c r="C10" s="23">
        <v>9.7700999999999993</v>
      </c>
      <c r="D10" s="23">
        <v>6.5081999999999995</v>
      </c>
      <c r="E10" s="24">
        <v>10.964599999999999</v>
      </c>
      <c r="F10" s="24">
        <v>0</v>
      </c>
      <c r="G10" s="23">
        <v>2.7400000000000001E-2</v>
      </c>
      <c r="H10" s="23"/>
      <c r="I10" s="23">
        <v>0.32240000000000002</v>
      </c>
      <c r="J10" s="24">
        <v>0</v>
      </c>
      <c r="K10" s="24">
        <v>0</v>
      </c>
      <c r="L10" s="24"/>
      <c r="M10" s="24"/>
      <c r="N10" s="13"/>
    </row>
    <row r="11" spans="1:15" s="1" customFormat="1" ht="19.899999999999999" hidden="1" customHeight="1">
      <c r="A11" s="36" t="s">
        <v>23</v>
      </c>
      <c r="B11" s="22">
        <f>SUM(C11:K11)/2</f>
        <v>34.008348500000004</v>
      </c>
      <c r="C11" s="23">
        <v>0.17150000000000001</v>
      </c>
      <c r="D11" s="23">
        <v>2.9306999999999999</v>
      </c>
      <c r="E11" s="24">
        <v>1.55803</v>
      </c>
      <c r="F11" s="24">
        <v>5.6619000000000002</v>
      </c>
      <c r="G11" s="24">
        <v>0</v>
      </c>
      <c r="H11" s="24"/>
      <c r="I11" s="23">
        <v>7.994567</v>
      </c>
      <c r="J11" s="24">
        <v>0</v>
      </c>
      <c r="K11" s="24">
        <v>49.7</v>
      </c>
      <c r="L11" s="24"/>
      <c r="M11" s="24"/>
      <c r="N11" s="13"/>
    </row>
    <row r="12" spans="1:15" s="1" customFormat="1" ht="19.899999999999999" hidden="1" customHeight="1">
      <c r="A12" s="36" t="s">
        <v>24</v>
      </c>
      <c r="B12" s="24">
        <f>SUM(C12:K12)</f>
        <v>63.749812000000006</v>
      </c>
      <c r="C12" s="24">
        <v>0</v>
      </c>
      <c r="D12" s="23">
        <v>27.130721999999999</v>
      </c>
      <c r="E12" s="24">
        <v>1.6041000000000001</v>
      </c>
      <c r="F12" s="24">
        <v>2.7660900000000002</v>
      </c>
      <c r="G12" s="24">
        <v>6.7999999999999991E-2</v>
      </c>
      <c r="H12" s="24"/>
      <c r="I12" s="23">
        <v>0.21490000000000001</v>
      </c>
      <c r="J12" s="24">
        <v>0</v>
      </c>
      <c r="K12" s="24">
        <v>31.966000000000001</v>
      </c>
      <c r="L12" s="24"/>
      <c r="M12" s="24"/>
      <c r="N12" s="13"/>
    </row>
    <row r="13" spans="1:15" s="1" customFormat="1" ht="19.5" hidden="1" customHeight="1">
      <c r="A13" s="36" t="s">
        <v>25</v>
      </c>
      <c r="B13" s="24">
        <f>SUM(C13:K13)</f>
        <v>68.328975</v>
      </c>
      <c r="C13" s="24">
        <v>0</v>
      </c>
      <c r="D13" s="23">
        <v>37.494804000000002</v>
      </c>
      <c r="E13" s="24">
        <v>0</v>
      </c>
      <c r="F13" s="24">
        <v>13.988754999999999</v>
      </c>
      <c r="G13" s="24">
        <v>0.10752200000000001</v>
      </c>
      <c r="H13" s="24"/>
      <c r="I13" s="23">
        <v>0</v>
      </c>
      <c r="J13" s="24">
        <v>0</v>
      </c>
      <c r="K13" s="24">
        <v>16.737894000000001</v>
      </c>
      <c r="L13" s="24"/>
      <c r="M13" s="24"/>
      <c r="N13" s="13"/>
    </row>
    <row r="14" spans="1:15" s="1" customFormat="1" ht="20.25" hidden="1" customHeight="1">
      <c r="A14" s="36" t="s">
        <v>26</v>
      </c>
      <c r="B14" s="24">
        <f>SUM(C14:K14)</f>
        <v>226.222534</v>
      </c>
      <c r="C14" s="24">
        <v>27.598600000000001</v>
      </c>
      <c r="D14" s="23">
        <v>6.9464160000000001</v>
      </c>
      <c r="E14" s="24">
        <v>0</v>
      </c>
      <c r="F14" s="24">
        <v>14.35136</v>
      </c>
      <c r="G14" s="24">
        <v>0</v>
      </c>
      <c r="H14" s="24"/>
      <c r="I14" s="23">
        <v>1.5273160000000001</v>
      </c>
      <c r="J14" s="24">
        <v>0</v>
      </c>
      <c r="K14" s="24">
        <v>175.79884200000001</v>
      </c>
      <c r="L14" s="24"/>
      <c r="M14" s="24"/>
      <c r="N14" s="13"/>
    </row>
    <row r="15" spans="1:15" s="1" customFormat="1" ht="20.25" hidden="1" customHeight="1">
      <c r="A15" s="36" t="s">
        <v>27</v>
      </c>
      <c r="B15" s="24">
        <f>SUM(C15:K15)</f>
        <v>142.095135</v>
      </c>
      <c r="C15" s="24">
        <v>0</v>
      </c>
      <c r="D15" s="23">
        <v>9.7854329999999994</v>
      </c>
      <c r="E15" s="24">
        <v>28.410587</v>
      </c>
      <c r="F15" s="24">
        <v>85.762179000000003</v>
      </c>
      <c r="G15" s="24">
        <v>1.9115359999999999</v>
      </c>
      <c r="H15" s="23">
        <v>0</v>
      </c>
      <c r="I15" s="23">
        <v>16.171399999999998</v>
      </c>
      <c r="J15" s="24">
        <v>0</v>
      </c>
      <c r="K15" s="24">
        <v>5.3999999999999999E-2</v>
      </c>
      <c r="L15" s="24"/>
      <c r="M15" s="24"/>
      <c r="N15" s="13"/>
    </row>
    <row r="16" spans="1:15" s="1" customFormat="1" ht="20.25" hidden="1" customHeight="1">
      <c r="A16" s="36" t="s">
        <v>28</v>
      </c>
      <c r="B16" s="24">
        <f>SUM(C16:K16)</f>
        <v>226.00127499999999</v>
      </c>
      <c r="C16" s="24">
        <v>111.524514</v>
      </c>
      <c r="D16" s="23">
        <v>31.966146000000002</v>
      </c>
      <c r="E16" s="24">
        <v>46.303080000000001</v>
      </c>
      <c r="F16" s="24">
        <v>31.785217000000003</v>
      </c>
      <c r="G16" s="24">
        <v>2.7925170000000001</v>
      </c>
      <c r="H16" s="23">
        <v>8.9621000000000006E-2</v>
      </c>
      <c r="I16" s="23">
        <v>1.5401799999999999</v>
      </c>
      <c r="J16" s="24">
        <v>0</v>
      </c>
      <c r="K16" s="24">
        <v>0</v>
      </c>
      <c r="L16" s="24"/>
      <c r="M16" s="24"/>
      <c r="N16" s="13"/>
    </row>
    <row r="17" spans="1:14" s="1" customFormat="1" ht="20.25" hidden="1" customHeight="1">
      <c r="A17" s="36" t="s">
        <v>29</v>
      </c>
      <c r="B17" s="44">
        <v>96.428536000000008</v>
      </c>
      <c r="C17" s="44">
        <v>0.461308</v>
      </c>
      <c r="D17" s="45">
        <v>3.7225790000000001</v>
      </c>
      <c r="E17" s="44">
        <v>59.865234000000001</v>
      </c>
      <c r="F17" s="44">
        <v>30.712904000000002</v>
      </c>
      <c r="G17" s="44" t="s">
        <v>5</v>
      </c>
      <c r="H17" s="45">
        <v>1.201681</v>
      </c>
      <c r="I17" s="45">
        <v>0.46483000000000002</v>
      </c>
      <c r="J17" s="44" t="s">
        <v>5</v>
      </c>
      <c r="K17" s="44" t="s">
        <v>5</v>
      </c>
      <c r="L17" s="24"/>
      <c r="M17" s="24"/>
      <c r="N17" s="13"/>
    </row>
    <row r="18" spans="1:14" s="1" customFormat="1" ht="20.25" hidden="1" customHeight="1">
      <c r="A18" s="36" t="s">
        <v>30</v>
      </c>
      <c r="B18" s="44">
        <v>127.97931775000001</v>
      </c>
      <c r="C18" s="44" t="s">
        <v>5</v>
      </c>
      <c r="D18" s="45">
        <v>16.438533499999998</v>
      </c>
      <c r="E18" s="44">
        <v>27.882119000000003</v>
      </c>
      <c r="F18" s="44">
        <v>76.903641250000007</v>
      </c>
      <c r="G18" s="44">
        <v>2.7199999999999998E-2</v>
      </c>
      <c r="H18" s="45">
        <v>1.1881699999999999</v>
      </c>
      <c r="I18" s="45">
        <v>2.7351540000000001</v>
      </c>
      <c r="J18" s="44" t="s">
        <v>5</v>
      </c>
      <c r="K18" s="44">
        <v>2.8045</v>
      </c>
      <c r="L18" s="24"/>
      <c r="M18" s="24"/>
      <c r="N18" s="13"/>
    </row>
    <row r="19" spans="1:14" s="1" customFormat="1" ht="20.25" hidden="1" customHeight="1">
      <c r="A19" s="36" t="s">
        <v>31</v>
      </c>
      <c r="B19" s="44">
        <v>85.155442999999991</v>
      </c>
      <c r="C19" s="44">
        <v>0.73909999999999998</v>
      </c>
      <c r="D19" s="45">
        <v>22.302308</v>
      </c>
      <c r="E19" s="44">
        <v>16.937075</v>
      </c>
      <c r="F19" s="44">
        <v>43.361604</v>
      </c>
      <c r="G19" s="44">
        <v>0.216</v>
      </c>
      <c r="H19" s="45">
        <v>0.97885100000000003</v>
      </c>
      <c r="I19" s="45">
        <v>0.62050499999999997</v>
      </c>
      <c r="J19" s="44" t="s">
        <v>5</v>
      </c>
      <c r="K19" s="44" t="s">
        <v>5</v>
      </c>
      <c r="L19" s="24"/>
      <c r="M19" s="24"/>
      <c r="N19" s="13"/>
    </row>
    <row r="20" spans="1:14" s="1" customFormat="1" ht="20.25" hidden="1" customHeight="1">
      <c r="A20" s="36" t="s">
        <v>32</v>
      </c>
      <c r="B20" s="44">
        <v>86.193973999999997</v>
      </c>
      <c r="C20" s="44">
        <v>0.707098</v>
      </c>
      <c r="D20" s="45">
        <v>30.651177000000001</v>
      </c>
      <c r="E20" s="44">
        <v>3.0000000000000001E-3</v>
      </c>
      <c r="F20" s="44">
        <v>14.861557999999999</v>
      </c>
      <c r="G20" s="44">
        <v>5.7000000000000002E-3</v>
      </c>
      <c r="H20" s="45">
        <v>1.4321999999999999</v>
      </c>
      <c r="I20" s="45">
        <v>0.23879500000000001</v>
      </c>
      <c r="J20" s="44" t="s">
        <v>5</v>
      </c>
      <c r="K20" s="44">
        <v>38.294446000000001</v>
      </c>
      <c r="L20" s="24"/>
      <c r="M20" s="24"/>
      <c r="N20" s="13"/>
    </row>
    <row r="21" spans="1:14" s="1" customFormat="1" ht="20.25" customHeight="1">
      <c r="A21" s="36" t="s">
        <v>33</v>
      </c>
      <c r="B21" s="44">
        <v>56.073756000000003</v>
      </c>
      <c r="C21" s="44">
        <v>0.10587299999999999</v>
      </c>
      <c r="D21" s="45">
        <v>12.035252999999999</v>
      </c>
      <c r="E21" s="44">
        <v>0.979765</v>
      </c>
      <c r="F21" s="44">
        <v>32.511716</v>
      </c>
      <c r="G21" s="44" t="s">
        <v>5</v>
      </c>
      <c r="H21" s="45">
        <v>5.6099999999999997E-2</v>
      </c>
      <c r="I21" s="44" t="s">
        <v>5</v>
      </c>
      <c r="J21" s="44" t="s">
        <v>5</v>
      </c>
      <c r="K21" s="44">
        <v>10.385049</v>
      </c>
      <c r="L21" s="24"/>
      <c r="M21" s="24"/>
      <c r="N21" s="13"/>
    </row>
    <row r="22" spans="1:14" s="1" customFormat="1" ht="20.25" customHeight="1">
      <c r="A22" s="36" t="s">
        <v>34</v>
      </c>
      <c r="B22" s="44">
        <v>68.070171999999999</v>
      </c>
      <c r="C22" s="44">
        <v>2.98E-2</v>
      </c>
      <c r="D22" s="45">
        <v>8.9078079999999993</v>
      </c>
      <c r="E22" s="44">
        <v>18.419349</v>
      </c>
      <c r="F22" s="44">
        <v>31.604153</v>
      </c>
      <c r="G22" s="44" t="s">
        <v>5</v>
      </c>
      <c r="H22" s="44" t="s">
        <v>5</v>
      </c>
      <c r="I22" s="44" t="s">
        <v>5</v>
      </c>
      <c r="J22" s="44" t="s">
        <v>5</v>
      </c>
      <c r="K22" s="44">
        <v>9.1090619999999998</v>
      </c>
      <c r="L22" s="24"/>
      <c r="M22" s="24"/>
      <c r="N22" s="13"/>
    </row>
    <row r="23" spans="1:14" s="1" customFormat="1" ht="18" customHeight="1">
      <c r="A23" s="36" t="s">
        <v>35</v>
      </c>
      <c r="B23" s="44">
        <v>63.185113000000001</v>
      </c>
      <c r="C23" s="44">
        <v>1.37E-2</v>
      </c>
      <c r="D23" s="45">
        <v>14.168106</v>
      </c>
      <c r="E23" s="44">
        <v>6.1956389999999999</v>
      </c>
      <c r="F23" s="44">
        <v>39.581182000000005</v>
      </c>
      <c r="G23" s="44" t="s">
        <v>5</v>
      </c>
      <c r="H23" s="45">
        <v>1.3364</v>
      </c>
      <c r="I23" s="45">
        <v>0.64676999999999996</v>
      </c>
      <c r="J23" s="44" t="s">
        <v>5</v>
      </c>
      <c r="K23" s="44">
        <v>1.2433160000000001</v>
      </c>
      <c r="L23" s="24"/>
      <c r="M23" s="24"/>
      <c r="N23" s="13"/>
    </row>
    <row r="24" spans="1:14" s="1" customFormat="1" ht="18" customHeight="1">
      <c r="A24" s="36" t="s">
        <v>42</v>
      </c>
      <c r="B24" s="44">
        <v>77.122399999999999</v>
      </c>
      <c r="C24" s="44">
        <v>0</v>
      </c>
      <c r="D24" s="45">
        <v>8.8056269999999994</v>
      </c>
      <c r="E24" s="44">
        <v>8.4537340000000007</v>
      </c>
      <c r="F24" s="44">
        <v>58.128355999999997</v>
      </c>
      <c r="G24" s="44">
        <v>0.16922499999999999</v>
      </c>
      <c r="H24" s="45">
        <v>0.20180000000000001</v>
      </c>
      <c r="I24" s="45">
        <v>0.75257799999999997</v>
      </c>
      <c r="J24" s="44" t="s">
        <v>43</v>
      </c>
      <c r="K24" s="44">
        <v>0.61107999999999996</v>
      </c>
      <c r="L24" s="24"/>
      <c r="M24" s="24"/>
      <c r="N24" s="13"/>
    </row>
    <row r="25" spans="1:14" s="1" customFormat="1" ht="18" customHeight="1">
      <c r="A25" s="36" t="s">
        <v>44</v>
      </c>
      <c r="B25" s="44">
        <v>31.844938000000003</v>
      </c>
      <c r="C25" s="44">
        <v>4.0000000000000002E-4</v>
      </c>
      <c r="D25" s="45">
        <v>4.2793349999999997</v>
      </c>
      <c r="E25" s="44">
        <v>8.2054500000000008</v>
      </c>
      <c r="F25" s="44">
        <v>17.383862000000001</v>
      </c>
      <c r="G25" s="44">
        <v>0</v>
      </c>
      <c r="H25" s="45">
        <v>1.860142</v>
      </c>
      <c r="I25" s="45">
        <v>0.115749</v>
      </c>
      <c r="J25" s="44" t="s">
        <v>43</v>
      </c>
      <c r="K25" s="44">
        <v>0</v>
      </c>
      <c r="L25" s="24"/>
      <c r="M25" s="24"/>
      <c r="N25" s="13"/>
    </row>
    <row r="26" spans="1:14" s="1" customFormat="1" ht="18" customHeight="1">
      <c r="A26" s="36" t="s">
        <v>45</v>
      </c>
      <c r="B26" s="44">
        <v>112.55827199999999</v>
      </c>
      <c r="C26" s="44">
        <v>4.4408999999999997E-2</v>
      </c>
      <c r="D26" s="45">
        <v>9.8266929999999988</v>
      </c>
      <c r="E26" s="44">
        <v>98.44641</v>
      </c>
      <c r="F26" s="44">
        <v>4.2407599999999999</v>
      </c>
      <c r="G26" s="44">
        <v>0</v>
      </c>
      <c r="H26" s="45">
        <v>0</v>
      </c>
      <c r="I26" s="45">
        <v>0</v>
      </c>
      <c r="J26" s="44" t="s">
        <v>43</v>
      </c>
      <c r="K26" s="44">
        <v>0</v>
      </c>
      <c r="L26" s="24"/>
      <c r="M26" s="24"/>
      <c r="N26" s="13"/>
    </row>
    <row r="27" spans="1:14" s="1" customFormat="1" ht="18" customHeight="1">
      <c r="A27" s="36" t="s">
        <v>46</v>
      </c>
      <c r="B27" s="44">
        <v>56.613134000000002</v>
      </c>
      <c r="C27" s="44">
        <v>0</v>
      </c>
      <c r="D27" s="45">
        <v>16.305865000000001</v>
      </c>
      <c r="E27" s="44">
        <v>18.549278999999999</v>
      </c>
      <c r="F27" s="44">
        <v>11.390178000000001</v>
      </c>
      <c r="G27" s="44">
        <v>0</v>
      </c>
      <c r="H27" s="45">
        <v>0.92525100000000005</v>
      </c>
      <c r="I27" s="45">
        <v>9.4425610000000013</v>
      </c>
      <c r="J27" s="44" t="s">
        <v>43</v>
      </c>
      <c r="K27" s="44">
        <v>0</v>
      </c>
      <c r="L27" s="24"/>
      <c r="M27" s="24"/>
      <c r="N27" s="13"/>
    </row>
    <row r="28" spans="1:14" s="1" customFormat="1" ht="18" customHeight="1">
      <c r="A28" s="36" t="s">
        <v>47</v>
      </c>
      <c r="B28" s="44">
        <v>29.795624000000004</v>
      </c>
      <c r="C28" s="44">
        <v>0.48009400000000002</v>
      </c>
      <c r="D28" s="45">
        <v>10.808984000000001</v>
      </c>
      <c r="E28" s="44">
        <v>3.2486660000000001</v>
      </c>
      <c r="F28" s="44">
        <v>8.8812390000000008</v>
      </c>
      <c r="G28" s="44">
        <v>0</v>
      </c>
      <c r="H28" s="45">
        <v>2.4726590000000002</v>
      </c>
      <c r="I28" s="45">
        <v>1.3960140000000001</v>
      </c>
      <c r="J28" s="44" t="s">
        <v>43</v>
      </c>
      <c r="K28" s="44">
        <v>2.507968</v>
      </c>
      <c r="L28" s="24"/>
      <c r="M28" s="24"/>
      <c r="N28" s="13"/>
    </row>
    <row r="29" spans="1:14" s="1" customFormat="1" ht="18" customHeight="1">
      <c r="A29" s="36" t="s">
        <v>48</v>
      </c>
      <c r="B29" s="44">
        <v>30.150666000000001</v>
      </c>
      <c r="C29" s="44">
        <v>0.1153</v>
      </c>
      <c r="D29" s="45">
        <v>10.876833000000001</v>
      </c>
      <c r="E29" s="44">
        <v>14.435474000000001</v>
      </c>
      <c r="F29" s="44">
        <v>0.262658</v>
      </c>
      <c r="G29" s="44">
        <v>0</v>
      </c>
      <c r="H29" s="45">
        <v>0.10199999999999999</v>
      </c>
      <c r="I29" s="45">
        <v>4.3584009999999997</v>
      </c>
      <c r="J29" s="44" t="s">
        <v>43</v>
      </c>
      <c r="K29" s="44">
        <v>0</v>
      </c>
      <c r="L29" s="24"/>
      <c r="M29" s="24"/>
      <c r="N29" s="13"/>
    </row>
    <row r="30" spans="1:14" s="1" customFormat="1" ht="19.5" customHeight="1">
      <c r="A30" s="36" t="s">
        <v>49</v>
      </c>
      <c r="B30" s="44">
        <f>IF(SUM(B31:B34)=SUM(C30:K30),SUM(C30:K30),"error")</f>
        <v>13.07607</v>
      </c>
      <c r="C30" s="44">
        <f t="shared" ref="C30:K30" si="0">SUM(C31:C34)</f>
        <v>0</v>
      </c>
      <c r="D30" s="44">
        <f t="shared" si="0"/>
        <v>3.4842140000000001</v>
      </c>
      <c r="E30" s="44">
        <f t="shared" si="0"/>
        <v>5.3339740000000004</v>
      </c>
      <c r="F30" s="44">
        <f t="shared" si="0"/>
        <v>0.39928000000000002</v>
      </c>
      <c r="G30" s="44">
        <f t="shared" si="0"/>
        <v>0</v>
      </c>
      <c r="H30" s="44">
        <f t="shared" si="0"/>
        <v>0</v>
      </c>
      <c r="I30" s="44">
        <f>SUM(I31:I34)</f>
        <v>3.8586019999999999</v>
      </c>
      <c r="J30" s="44" t="s">
        <v>5</v>
      </c>
      <c r="K30" s="44">
        <f t="shared" si="0"/>
        <v>0</v>
      </c>
      <c r="L30" s="24"/>
      <c r="M30" s="24"/>
      <c r="N30" s="13"/>
    </row>
    <row r="31" spans="1:14" s="1" customFormat="1" ht="19.899999999999999" customHeight="1">
      <c r="A31" s="37" t="s">
        <v>36</v>
      </c>
      <c r="B31" s="44">
        <f>SUM(C31:K31)</f>
        <v>12.666759999999998</v>
      </c>
      <c r="C31" s="52" t="s">
        <v>50</v>
      </c>
      <c r="D31" s="44">
        <v>3.218353</v>
      </c>
      <c r="E31" s="44">
        <v>5.1905250000000001</v>
      </c>
      <c r="F31" s="44">
        <v>0.39928000000000002</v>
      </c>
      <c r="G31" s="44">
        <v>0</v>
      </c>
      <c r="H31" s="52" t="s">
        <v>50</v>
      </c>
      <c r="I31" s="44">
        <v>3.8586019999999999</v>
      </c>
      <c r="J31" s="44">
        <v>0</v>
      </c>
      <c r="K31" s="44">
        <v>0</v>
      </c>
      <c r="L31" s="24"/>
      <c r="M31" s="24"/>
      <c r="N31" s="13"/>
    </row>
    <row r="32" spans="1:14" s="1" customFormat="1" ht="19.899999999999999" customHeight="1">
      <c r="A32" s="37" t="s">
        <v>37</v>
      </c>
      <c r="B32" s="52" t="s">
        <v>5</v>
      </c>
      <c r="C32" s="52" t="s">
        <v>51</v>
      </c>
      <c r="D32" s="52" t="s">
        <v>51</v>
      </c>
      <c r="E32" s="52" t="s">
        <v>51</v>
      </c>
      <c r="F32" s="52" t="s">
        <v>51</v>
      </c>
      <c r="G32" s="52" t="s">
        <v>51</v>
      </c>
      <c r="H32" s="52" t="s">
        <v>51</v>
      </c>
      <c r="I32" s="52" t="s">
        <v>51</v>
      </c>
      <c r="J32" s="52" t="s">
        <v>51</v>
      </c>
      <c r="K32" s="52" t="s">
        <v>51</v>
      </c>
      <c r="L32" s="24"/>
      <c r="M32" s="24"/>
      <c r="N32" s="13"/>
    </row>
    <row r="33" spans="1:14" s="1" customFormat="1" ht="19.899999999999999" customHeight="1">
      <c r="A33" s="37" t="s">
        <v>38</v>
      </c>
      <c r="B33" s="44">
        <f>SUM(C33:K33)</f>
        <v>0.265982</v>
      </c>
      <c r="C33" s="52" t="s">
        <v>51</v>
      </c>
      <c r="D33" s="44">
        <v>0.122533</v>
      </c>
      <c r="E33" s="44">
        <v>0.14344899999999999</v>
      </c>
      <c r="F33" s="52" t="s">
        <v>51</v>
      </c>
      <c r="G33" s="52" t="s">
        <v>51</v>
      </c>
      <c r="H33" s="52" t="s">
        <v>51</v>
      </c>
      <c r="I33" s="52" t="s">
        <v>5</v>
      </c>
      <c r="J33" s="52" t="s">
        <v>51</v>
      </c>
      <c r="K33" s="52" t="s">
        <v>51</v>
      </c>
      <c r="L33" s="24"/>
      <c r="M33" s="24"/>
      <c r="N33" s="13"/>
    </row>
    <row r="34" spans="1:14" s="1" customFormat="1" ht="19.899999999999999" customHeight="1">
      <c r="A34" s="37" t="s">
        <v>39</v>
      </c>
      <c r="B34" s="44">
        <f>SUM(C34:K34)</f>
        <v>0.14332800000000001</v>
      </c>
      <c r="C34" s="52" t="s">
        <v>51</v>
      </c>
      <c r="D34" s="44">
        <v>0.14332800000000001</v>
      </c>
      <c r="E34" s="52" t="s">
        <v>51</v>
      </c>
      <c r="F34" s="52" t="s">
        <v>51</v>
      </c>
      <c r="G34" s="52" t="s">
        <v>51</v>
      </c>
      <c r="H34" s="52" t="s">
        <v>51</v>
      </c>
      <c r="I34" s="52" t="s">
        <v>51</v>
      </c>
      <c r="J34" s="52" t="s">
        <v>51</v>
      </c>
      <c r="K34" s="52" t="s">
        <v>51</v>
      </c>
      <c r="L34" s="24"/>
      <c r="M34" s="24"/>
      <c r="N34" s="13"/>
    </row>
    <row r="35" spans="1:14" s="1" customFormat="1" ht="19.899999999999999" customHeight="1">
      <c r="A35" s="36"/>
      <c r="B35" s="46"/>
      <c r="C35" s="47"/>
      <c r="D35" s="47"/>
      <c r="E35" s="47"/>
      <c r="F35" s="47"/>
      <c r="G35" s="47"/>
      <c r="H35" s="47"/>
      <c r="I35" s="47"/>
      <c r="J35" s="45"/>
      <c r="K35" s="47"/>
      <c r="L35" s="25"/>
      <c r="M35" s="25"/>
      <c r="N35" s="13"/>
    </row>
    <row r="36" spans="1:14" s="1" customFormat="1" ht="19.899999999999999" customHeight="1">
      <c r="A36" s="36"/>
      <c r="B36" s="46"/>
      <c r="C36" s="47"/>
      <c r="D36" s="47"/>
      <c r="E36" s="47"/>
      <c r="F36" s="47"/>
      <c r="G36" s="47"/>
      <c r="H36" s="47"/>
      <c r="I36" s="47"/>
      <c r="J36" s="45"/>
      <c r="K36" s="47"/>
      <c r="L36" s="25"/>
      <c r="M36" s="25"/>
      <c r="N36" s="13"/>
    </row>
    <row r="37" spans="1:14" s="1" customFormat="1" ht="19.899999999999999" customHeight="1">
      <c r="A37" s="36"/>
      <c r="B37" s="22"/>
      <c r="C37" s="25"/>
      <c r="D37" s="25"/>
      <c r="E37" s="25"/>
      <c r="F37" s="25"/>
      <c r="G37" s="25"/>
      <c r="H37" s="25"/>
      <c r="I37" s="25"/>
      <c r="J37" s="23"/>
      <c r="K37" s="25"/>
      <c r="L37" s="25"/>
      <c r="M37" s="25"/>
      <c r="N37" s="13"/>
    </row>
    <row r="38" spans="1:14" s="1" customFormat="1" ht="19.899999999999999" customHeight="1">
      <c r="A38" s="36"/>
      <c r="B38" s="22"/>
      <c r="C38" s="25"/>
      <c r="D38" s="25"/>
      <c r="E38" s="25"/>
      <c r="F38" s="25"/>
      <c r="G38" s="25"/>
      <c r="H38" s="25"/>
      <c r="I38" s="25"/>
      <c r="J38" s="23"/>
      <c r="K38" s="25"/>
      <c r="L38" s="25"/>
      <c r="M38" s="25"/>
      <c r="N38" s="13"/>
    </row>
    <row r="39" spans="1:14" s="1" customFormat="1" ht="19.899999999999999" customHeight="1">
      <c r="A39" s="36"/>
      <c r="B39" s="22"/>
      <c r="C39" s="25"/>
      <c r="D39" s="25"/>
      <c r="E39" s="25"/>
      <c r="F39" s="25"/>
      <c r="G39" s="25"/>
      <c r="H39" s="25"/>
      <c r="I39" s="25"/>
      <c r="J39" s="23"/>
      <c r="K39" s="25"/>
      <c r="L39" s="25"/>
      <c r="M39" s="25"/>
      <c r="N39" s="13"/>
    </row>
    <row r="40" spans="1:14" s="1" customFormat="1" ht="19.899999999999999" customHeight="1">
      <c r="A40" s="36"/>
      <c r="B40" s="22"/>
      <c r="C40" s="25"/>
      <c r="D40" s="25"/>
      <c r="E40" s="25"/>
      <c r="F40" s="25"/>
      <c r="G40" s="25"/>
      <c r="H40" s="25"/>
      <c r="I40" s="25"/>
      <c r="J40" s="23"/>
      <c r="K40" s="25"/>
      <c r="L40" s="25"/>
      <c r="M40" s="25"/>
      <c r="N40" s="13"/>
    </row>
    <row r="41" spans="1:14" s="1" customFormat="1" ht="19.899999999999999" customHeight="1">
      <c r="A41" s="36"/>
      <c r="B41" s="22"/>
      <c r="C41" s="25"/>
      <c r="D41" s="25"/>
      <c r="E41" s="25"/>
      <c r="F41" s="25"/>
      <c r="G41" s="25"/>
      <c r="H41" s="25"/>
      <c r="I41" s="25"/>
      <c r="J41" s="23"/>
      <c r="K41" s="25"/>
      <c r="L41" s="25"/>
      <c r="M41" s="25"/>
      <c r="N41" s="13"/>
    </row>
    <row r="42" spans="1:14" s="1" customFormat="1" ht="19.899999999999999" customHeight="1">
      <c r="A42" s="36"/>
      <c r="B42" s="16"/>
      <c r="C42" s="11"/>
      <c r="D42" s="11"/>
      <c r="E42" s="11"/>
      <c r="F42" s="11"/>
      <c r="G42" s="11"/>
      <c r="H42" s="11"/>
      <c r="I42" s="11"/>
      <c r="J42" s="5"/>
      <c r="K42" s="11"/>
      <c r="L42" s="11"/>
      <c r="M42" s="11"/>
      <c r="N42" s="13"/>
    </row>
    <row r="43" spans="1:14" s="1" customFormat="1" ht="19.899999999999999" customHeight="1">
      <c r="A43" s="36"/>
      <c r="B43" s="16"/>
      <c r="C43" s="11"/>
      <c r="D43" s="11"/>
      <c r="E43" s="11"/>
      <c r="F43" s="11"/>
      <c r="G43" s="11"/>
      <c r="H43" s="11"/>
      <c r="I43" s="11"/>
      <c r="J43" s="5"/>
      <c r="K43" s="11"/>
      <c r="L43" s="11"/>
      <c r="M43" s="11"/>
      <c r="N43" s="13"/>
    </row>
    <row r="44" spans="1:14" s="1" customFormat="1" ht="19.899999999999999" customHeight="1">
      <c r="A44" s="36"/>
      <c r="B44" s="16"/>
      <c r="C44" s="11"/>
      <c r="D44" s="11"/>
      <c r="E44" s="11"/>
      <c r="F44" s="11"/>
      <c r="G44" s="11"/>
      <c r="H44" s="11"/>
      <c r="I44" s="11"/>
      <c r="J44" s="5"/>
      <c r="K44" s="11"/>
      <c r="L44" s="11"/>
      <c r="M44" s="11"/>
      <c r="N44" s="13"/>
    </row>
    <row r="45" spans="1:14" s="1" customFormat="1" ht="17.25" customHeight="1">
      <c r="A45" s="36"/>
      <c r="B45" s="16"/>
      <c r="C45" s="11"/>
      <c r="D45" s="11"/>
      <c r="E45" s="11"/>
      <c r="F45" s="11"/>
      <c r="G45" s="11"/>
      <c r="H45" s="11"/>
      <c r="I45" s="11"/>
      <c r="J45" s="5"/>
      <c r="K45" s="11"/>
      <c r="L45" s="11"/>
      <c r="M45" s="11"/>
      <c r="N45" s="13"/>
    </row>
    <row r="46" spans="1:14" s="1" customFormat="1" ht="18" customHeight="1">
      <c r="A46" s="36"/>
      <c r="B46" s="16"/>
      <c r="C46" s="11"/>
      <c r="D46" s="11"/>
      <c r="E46" s="11"/>
      <c r="F46" s="11"/>
      <c r="G46" s="11"/>
      <c r="H46" s="11"/>
      <c r="I46" s="11"/>
      <c r="J46" s="5"/>
      <c r="K46" s="5"/>
      <c r="L46" s="5"/>
      <c r="M46" s="5"/>
      <c r="N46" s="13"/>
    </row>
    <row r="47" spans="1:14" s="1" customFormat="1" ht="24.75" customHeight="1" thickBot="1">
      <c r="A47" s="42"/>
      <c r="B47" s="17"/>
      <c r="C47" s="12"/>
      <c r="D47" s="18"/>
      <c r="E47" s="12"/>
      <c r="F47" s="12"/>
      <c r="G47" s="12"/>
      <c r="H47" s="12"/>
      <c r="I47" s="12"/>
      <c r="J47" s="12"/>
      <c r="K47" s="12"/>
      <c r="L47" s="5"/>
      <c r="M47" s="5"/>
      <c r="N47" s="13"/>
    </row>
    <row r="48" spans="1:14" s="1" customFormat="1" ht="13.5" customHeight="1">
      <c r="A48" s="15" t="s">
        <v>2</v>
      </c>
      <c r="B48" s="3"/>
      <c r="C48" s="4"/>
      <c r="D48" s="4"/>
      <c r="E48" s="4"/>
      <c r="F48" s="4"/>
      <c r="G48" s="53" t="s">
        <v>3</v>
      </c>
      <c r="H48" s="53"/>
      <c r="I48" s="53"/>
      <c r="J48" s="53"/>
      <c r="K48" s="53"/>
      <c r="L48" s="32"/>
      <c r="M48" s="32"/>
      <c r="N48" s="4"/>
    </row>
    <row r="49" spans="1:14" s="1" customFormat="1" ht="13.5" customHeight="1">
      <c r="A49" s="15"/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13"/>
    </row>
    <row r="50" spans="1:14" ht="14.25" customHeight="1"/>
    <row r="59" spans="1:14" ht="19.899999999999999" customHeight="1">
      <c r="A59" s="43"/>
      <c r="B59" s="29"/>
      <c r="C59" s="28"/>
      <c r="D59" s="28"/>
      <c r="E59" s="28"/>
      <c r="F59" s="28"/>
      <c r="G59" s="28"/>
      <c r="H59" s="28"/>
      <c r="I59" s="28"/>
      <c r="J59" s="8"/>
      <c r="K59" s="8"/>
      <c r="L59" s="8"/>
      <c r="M59" s="8"/>
    </row>
    <row r="60" spans="1:14" ht="19.899999999999999" customHeight="1">
      <c r="A60" s="43"/>
      <c r="B60" s="29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4" ht="19.899999999999999" customHeight="1">
      <c r="A61" s="43"/>
      <c r="B61" s="29"/>
      <c r="C61" s="30"/>
      <c r="D61" s="30"/>
      <c r="E61" s="30"/>
      <c r="F61" s="30"/>
      <c r="G61" s="30"/>
      <c r="H61" s="30"/>
      <c r="I61" s="30"/>
      <c r="J61" s="8"/>
      <c r="K61" s="8"/>
      <c r="L61" s="8"/>
      <c r="M61" s="8"/>
    </row>
    <row r="62" spans="1:14" ht="19.899999999999999" customHeight="1">
      <c r="A62" s="43"/>
      <c r="B62" s="29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</sheetData>
  <mergeCells count="7">
    <mergeCell ref="G48:K48"/>
    <mergeCell ref="G2:K2"/>
    <mergeCell ref="B5:B6"/>
    <mergeCell ref="A5:A6"/>
    <mergeCell ref="C5:I5"/>
    <mergeCell ref="J5:K5"/>
    <mergeCell ref="A2:F2"/>
  </mergeCells>
  <phoneticPr fontId="3" type="noConversion"/>
  <pageMargins left="0.59055118110236227" right="1.299212598425197" top="0.42" bottom="0.37" header="0.2" footer="0.2"/>
  <pageSetup paperSize="9" scale="98" orientation="portrait" r:id="rId1"/>
  <headerFooter alignWithMargins="0"/>
  <colBreaks count="1" manualBreakCount="1">
    <brk id="6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1-6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花蓮縣政府</dc:creator>
  <cp:lastModifiedBy>吳昱璇</cp:lastModifiedBy>
  <cp:lastPrinted>2016-08-10T07:53:54Z</cp:lastPrinted>
  <dcterms:created xsi:type="dcterms:W3CDTF">2020-09-09T03:36:10Z</dcterms:created>
  <dcterms:modified xsi:type="dcterms:W3CDTF">2021-05-04T06:22:57Z</dcterms:modified>
</cp:coreProperties>
</file>