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390" windowWidth="9720" windowHeight="3810" tabRatio="601"/>
  </bookViews>
  <sheets>
    <sheet name="2-6" sheetId="7" r:id="rId1"/>
  </sheets>
  <calcPr calcId="144525"/>
</workbook>
</file>

<file path=xl/calcChain.xml><?xml version="1.0" encoding="utf-8"?>
<calcChain xmlns="http://schemas.openxmlformats.org/spreadsheetml/2006/main">
  <c r="L12" i="7" l="1"/>
  <c r="U46" i="7" l="1"/>
  <c r="M64" i="7"/>
  <c r="R27" i="7"/>
  <c r="F10" i="7"/>
  <c r="F11" i="7"/>
  <c r="F12" i="7"/>
  <c r="G12" i="7"/>
  <c r="H12" i="7"/>
  <c r="I12" i="7"/>
  <c r="J12" i="7"/>
  <c r="K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G10" i="7"/>
  <c r="G11" i="7"/>
  <c r="H10" i="7"/>
  <c r="H11" i="7"/>
  <c r="I10" i="7"/>
  <c r="I11" i="7"/>
  <c r="J10" i="7"/>
  <c r="J11" i="7"/>
  <c r="K10" i="7"/>
  <c r="K11" i="7"/>
  <c r="L10" i="7"/>
  <c r="L11" i="7"/>
  <c r="M10" i="7"/>
  <c r="M11" i="7"/>
  <c r="N10" i="7"/>
  <c r="N11" i="7"/>
  <c r="O10" i="7"/>
  <c r="O11" i="7"/>
  <c r="P10" i="7"/>
  <c r="P11" i="7"/>
  <c r="Q10" i="7"/>
  <c r="Q11" i="7"/>
  <c r="R10" i="7"/>
  <c r="R11" i="7"/>
  <c r="S10" i="7"/>
  <c r="S11" i="7"/>
  <c r="T10" i="7"/>
  <c r="T11" i="7"/>
  <c r="U10" i="7"/>
  <c r="U11" i="7"/>
  <c r="V10" i="7"/>
  <c r="V11" i="7"/>
  <c r="W11" i="7"/>
  <c r="W10" i="7"/>
  <c r="X11" i="7"/>
  <c r="X10" i="7"/>
  <c r="Y10" i="7"/>
  <c r="Y11" i="7"/>
  <c r="Z10" i="7"/>
  <c r="Z11" i="7"/>
  <c r="AA10" i="7"/>
  <c r="AA11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X15" i="7"/>
  <c r="Y15" i="7"/>
  <c r="Z15" i="7"/>
  <c r="AA15" i="7"/>
  <c r="W15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Y18" i="7"/>
  <c r="Z18" i="7"/>
  <c r="AA18" i="7"/>
  <c r="X18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X21" i="7"/>
  <c r="Y21" i="7"/>
  <c r="Z21" i="7"/>
  <c r="AA21" i="7"/>
  <c r="W21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F27" i="7"/>
  <c r="G27" i="7"/>
  <c r="H27" i="7"/>
  <c r="I27" i="7"/>
  <c r="J27" i="7"/>
  <c r="K27" i="7"/>
  <c r="L27" i="7"/>
  <c r="M27" i="7"/>
  <c r="N27" i="7"/>
  <c r="O27" i="7"/>
  <c r="P27" i="7"/>
  <c r="Q27" i="7"/>
  <c r="S27" i="7"/>
  <c r="T27" i="7"/>
  <c r="U27" i="7"/>
  <c r="V27" i="7"/>
  <c r="W27" i="7"/>
  <c r="X27" i="7"/>
  <c r="Y27" i="7"/>
  <c r="Z27" i="7"/>
  <c r="AA27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V46" i="7"/>
  <c r="X46" i="7"/>
  <c r="Y46" i="7"/>
  <c r="Z46" i="7"/>
  <c r="W46" i="7"/>
  <c r="AA46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Y49" i="7"/>
  <c r="Z49" i="7"/>
  <c r="AA49" i="7"/>
  <c r="F49" i="7"/>
  <c r="G49" i="7"/>
  <c r="W49" i="7"/>
  <c r="X49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Y52" i="7"/>
  <c r="Z52" i="7"/>
  <c r="AA52" i="7"/>
  <c r="X52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Y55" i="7"/>
  <c r="Z55" i="7"/>
  <c r="AA55" i="7"/>
  <c r="W55" i="7"/>
  <c r="X55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F58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Y61" i="7"/>
  <c r="Z61" i="7"/>
  <c r="F61" i="7"/>
  <c r="G61" i="7"/>
  <c r="W61" i="7"/>
  <c r="X61" i="7"/>
  <c r="AA61" i="7"/>
  <c r="G64" i="7"/>
  <c r="H64" i="7"/>
  <c r="I64" i="7"/>
  <c r="J64" i="7"/>
  <c r="K64" i="7"/>
  <c r="L64" i="7"/>
  <c r="N64" i="7"/>
  <c r="P64" i="7"/>
  <c r="Q64" i="7"/>
  <c r="R64" i="7"/>
  <c r="S64" i="7"/>
  <c r="T64" i="7"/>
  <c r="U64" i="7"/>
  <c r="V64" i="7"/>
  <c r="Y64" i="7"/>
  <c r="Z64" i="7"/>
  <c r="O64" i="7"/>
  <c r="W64" i="7"/>
  <c r="X64" i="7"/>
  <c r="F64" i="7"/>
  <c r="AA64" i="7"/>
  <c r="AB12" i="7"/>
  <c r="AB10" i="7"/>
  <c r="AB11" i="7"/>
  <c r="AB15" i="7"/>
  <c r="AB18" i="7"/>
  <c r="AB21" i="7"/>
  <c r="AB24" i="7"/>
  <c r="AB27" i="7"/>
  <c r="AB46" i="7"/>
  <c r="AB49" i="7"/>
  <c r="AB52" i="7"/>
  <c r="AB55" i="7"/>
  <c r="AB58" i="7"/>
  <c r="AB61" i="7"/>
  <c r="AB64" i="7"/>
  <c r="E13" i="7"/>
  <c r="D13" i="7" s="1"/>
  <c r="E16" i="7"/>
  <c r="D16" i="7" s="1"/>
  <c r="E19" i="7"/>
  <c r="D19" i="7" s="1"/>
  <c r="E22" i="7"/>
  <c r="D22" i="7" s="1"/>
  <c r="E25" i="7"/>
  <c r="D25" i="7" s="1"/>
  <c r="E28" i="7"/>
  <c r="D28" i="7" s="1"/>
  <c r="E47" i="7"/>
  <c r="D47" i="7" s="1"/>
  <c r="E50" i="7"/>
  <c r="D50" i="7" s="1"/>
  <c r="E53" i="7"/>
  <c r="D53" i="7" s="1"/>
  <c r="E56" i="7"/>
  <c r="D56" i="7" s="1"/>
  <c r="E59" i="7"/>
  <c r="D59" i="7" s="1"/>
  <c r="E62" i="7"/>
  <c r="D62" i="7" s="1"/>
  <c r="E65" i="7"/>
  <c r="D65" i="7" s="1"/>
  <c r="E14" i="7"/>
  <c r="D14" i="7" s="1"/>
  <c r="E17" i="7"/>
  <c r="D17" i="7" s="1"/>
  <c r="E20" i="7"/>
  <c r="D20" i="7" s="1"/>
  <c r="E23" i="7"/>
  <c r="D23" i="7" s="1"/>
  <c r="E26" i="7"/>
  <c r="D26" i="7" s="1"/>
  <c r="E29" i="7"/>
  <c r="D29" i="7" s="1"/>
  <c r="E48" i="7"/>
  <c r="D48" i="7" s="1"/>
  <c r="E51" i="7"/>
  <c r="D51" i="7" s="1"/>
  <c r="E54" i="7"/>
  <c r="D54" i="7" s="1"/>
  <c r="E57" i="7"/>
  <c r="D57" i="7" s="1"/>
  <c r="E60" i="7"/>
  <c r="D60" i="7" s="1"/>
  <c r="E63" i="7"/>
  <c r="D63" i="7" s="1"/>
  <c r="E66" i="7"/>
  <c r="D66" i="7" s="1"/>
  <c r="O9" i="7" l="1"/>
  <c r="R9" i="7"/>
  <c r="N9" i="7"/>
  <c r="L9" i="7"/>
  <c r="J9" i="7"/>
  <c r="V9" i="7"/>
  <c r="E64" i="7"/>
  <c r="D64" i="7" s="1"/>
  <c r="E61" i="7"/>
  <c r="D61" i="7" s="1"/>
  <c r="X9" i="7"/>
  <c r="E58" i="7"/>
  <c r="D58" i="7" s="1"/>
  <c r="E55" i="7"/>
  <c r="D55" i="7" s="1"/>
  <c r="E52" i="7"/>
  <c r="D52" i="7" s="1"/>
  <c r="E49" i="7"/>
  <c r="D49" i="7" s="1"/>
  <c r="E46" i="7"/>
  <c r="D46" i="7" s="1"/>
  <c r="AB9" i="7"/>
  <c r="E27" i="7"/>
  <c r="D27" i="7" s="1"/>
  <c r="S9" i="7"/>
  <c r="E24" i="7"/>
  <c r="D24" i="7" s="1"/>
  <c r="E21" i="7"/>
  <c r="D21" i="7" s="1"/>
  <c r="F9" i="7"/>
  <c r="W9" i="7"/>
  <c r="AA9" i="7"/>
  <c r="E18" i="7"/>
  <c r="D18" i="7" s="1"/>
  <c r="E15" i="7"/>
  <c r="D15" i="7" s="1"/>
  <c r="G9" i="7"/>
  <c r="Z9" i="7"/>
  <c r="Y9" i="7"/>
  <c r="U9" i="7"/>
  <c r="T9" i="7"/>
  <c r="Q9" i="7"/>
  <c r="P9" i="7"/>
  <c r="M9" i="7"/>
  <c r="K9" i="7"/>
  <c r="E11" i="7"/>
  <c r="D11" i="7" s="1"/>
  <c r="I9" i="7"/>
  <c r="E12" i="7"/>
  <c r="D12" i="7" s="1"/>
  <c r="E10" i="7"/>
  <c r="D10" i="7" s="1"/>
  <c r="H9" i="7"/>
  <c r="E9" i="7" l="1"/>
  <c r="D9" i="7" s="1"/>
</calcChain>
</file>

<file path=xl/sharedStrings.xml><?xml version="1.0" encoding="utf-8"?>
<sst xmlns="http://schemas.openxmlformats.org/spreadsheetml/2006/main" count="217" uniqueCount="82">
  <si>
    <t>男</t>
  </si>
  <si>
    <t>女</t>
  </si>
  <si>
    <t>計</t>
  </si>
  <si>
    <t>性別</t>
    <phoneticPr fontId="5" type="noConversion"/>
  </si>
  <si>
    <t>Total</t>
  </si>
  <si>
    <t>Male</t>
  </si>
  <si>
    <t>Female</t>
  </si>
  <si>
    <t>花蓮市</t>
  </si>
  <si>
    <t>Hualien</t>
  </si>
  <si>
    <t>鳳林鎮</t>
  </si>
  <si>
    <t>Fenglin</t>
  </si>
  <si>
    <t>玉里鎮</t>
  </si>
  <si>
    <t>Yuli</t>
  </si>
  <si>
    <t>新城鄉</t>
  </si>
  <si>
    <t>Shincheng</t>
  </si>
  <si>
    <t>吉安鄉</t>
  </si>
  <si>
    <t xml:space="preserve">Jian </t>
  </si>
  <si>
    <t>壽豐鄉</t>
  </si>
  <si>
    <t>Shoufeng</t>
  </si>
  <si>
    <t>光復鄉</t>
  </si>
  <si>
    <t>Guangfu</t>
  </si>
  <si>
    <t>豐濱鄉</t>
  </si>
  <si>
    <t xml:space="preserve">Fengbin </t>
  </si>
  <si>
    <t>瑞穗鄉</t>
  </si>
  <si>
    <t>Rueisuei</t>
  </si>
  <si>
    <t>富里鄉</t>
  </si>
  <si>
    <t>Fuli</t>
  </si>
  <si>
    <t>秀林鄉</t>
  </si>
  <si>
    <t>Shioulin</t>
  </si>
  <si>
    <t>萬榮鄉</t>
  </si>
  <si>
    <t>Wanrung</t>
  </si>
  <si>
    <t>卓溪鄉</t>
  </si>
  <si>
    <t>Juoshi</t>
  </si>
  <si>
    <t>Sex</t>
    <phoneticPr fontId="5" type="noConversion"/>
  </si>
  <si>
    <r>
      <t>畢業</t>
    </r>
    <r>
      <rPr>
        <sz val="7"/>
        <rFont val="Times New Roman"/>
        <family val="1"/>
      </rPr>
      <t>Graduated</t>
    </r>
    <phoneticPr fontId="5" type="noConversion"/>
  </si>
  <si>
    <t>資料來源：本府民政處 1511-00-01-2</t>
  </si>
  <si>
    <t>單位：人</t>
    <phoneticPr fontId="5" type="noConversion"/>
  </si>
  <si>
    <r>
      <t>前三年</t>
    </r>
    <r>
      <rPr>
        <sz val="7"/>
        <rFont val="Times New Roman"/>
        <family val="1"/>
      </rPr>
      <t>First 3 Years</t>
    </r>
    <phoneticPr fontId="5" type="noConversion"/>
  </si>
  <si>
    <r>
      <t>畢業</t>
    </r>
    <r>
      <rPr>
        <sz val="9"/>
        <rFont val="Times New Roman"/>
        <family val="1"/>
      </rPr>
      <t xml:space="preserve"> </t>
    </r>
    <r>
      <rPr>
        <sz val="7"/>
        <rFont val="Times New Roman"/>
        <family val="1"/>
      </rPr>
      <t>Graduated</t>
    </r>
    <phoneticPr fontId="5" type="noConversion"/>
  </si>
  <si>
    <t>女</t>
    <phoneticPr fontId="5" type="noConversion"/>
  </si>
  <si>
    <t>表 2－6、滿十五歲以上現住人口之教育程度</t>
    <phoneticPr fontId="5" type="noConversion"/>
  </si>
  <si>
    <r>
      <t>後二年</t>
    </r>
    <r>
      <rPr>
        <sz val="9"/>
        <rFont val="Times New Roman"/>
        <family val="1"/>
      </rPr>
      <t xml:space="preserve">
Last 2 </t>
    </r>
    <r>
      <rPr>
        <sz val="12"/>
        <rFont val="Times New Roman"/>
        <family val="1"/>
      </rPr>
      <t>Years</t>
    </r>
    <phoneticPr fontId="5" type="noConversion"/>
  </si>
  <si>
    <r>
      <t>肄業</t>
    </r>
    <r>
      <rPr>
        <sz val="9"/>
        <rFont val="Times New Roman"/>
        <family val="1"/>
      </rPr>
      <t xml:space="preserve"> 
</t>
    </r>
    <r>
      <rPr>
        <sz val="6"/>
        <rFont val="Times New Roman"/>
        <family val="1"/>
      </rPr>
      <t>Un-graduated</t>
    </r>
    <phoneticPr fontId="5" type="noConversion"/>
  </si>
  <si>
    <r>
      <t>Table 2-6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Educational Attainments of Resident Population Aged 15</t>
    </r>
    <phoneticPr fontId="5" type="noConversion"/>
  </si>
  <si>
    <r>
      <t>Table 2-6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Educational Attainments of Resident Population Aged 15</t>
    </r>
    <phoneticPr fontId="5" type="noConversion"/>
  </si>
  <si>
    <t xml:space="preserve"> and Over by Townships, Cities &amp; Districts</t>
    <phoneticPr fontId="5" type="noConversion"/>
  </si>
  <si>
    <t>and Over by Townships, Cities &amp; Districts (Cont.End)</t>
    <phoneticPr fontId="5" type="noConversion"/>
  </si>
  <si>
    <r>
      <t>Source</t>
    </r>
    <r>
      <rPr>
        <sz val="9"/>
        <color indexed="8"/>
        <rFont val="細明體"/>
        <family val="3"/>
        <charset val="136"/>
      </rPr>
      <t>：</t>
    </r>
    <r>
      <rPr>
        <sz val="9"/>
        <color indexed="8"/>
        <rFont val="Times New Roman"/>
        <family val="1"/>
      </rPr>
      <t>Source: Prepared according to Form 1511-00-01-2 by Civil Affairs Department.</t>
    </r>
    <phoneticPr fontId="5" type="noConversion"/>
  </si>
  <si>
    <r>
      <t>Source</t>
    </r>
    <r>
      <rPr>
        <sz val="9"/>
        <color indexed="8"/>
        <rFont val="細明體"/>
        <family val="3"/>
        <charset val="136"/>
      </rPr>
      <t>：</t>
    </r>
    <r>
      <rPr>
        <sz val="9"/>
        <color indexed="8"/>
        <rFont val="Times New Roman"/>
        <family val="1"/>
      </rPr>
      <t>Source: Prepared according to Form 1511-00-01-2 by Civil Affairs Department.</t>
    </r>
    <phoneticPr fontId="5" type="noConversion"/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</si>
  <si>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Person</t>
    </r>
    <phoneticPr fontId="5" type="noConversion"/>
  </si>
  <si>
    <t>表 2－6、十五歲以上現住人口之教育程度</t>
    <phoneticPr fontId="5" type="noConversion"/>
  </si>
  <si>
    <r>
      <t>總　計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 
Grand      Total</t>
    </r>
    <phoneticPr fontId="5" type="noConversion"/>
  </si>
  <si>
    <r>
      <t>合計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 
Total</t>
    </r>
    <phoneticPr fontId="5" type="noConversion"/>
  </si>
  <si>
    <r>
      <t>博士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Doctor</t>
    </r>
    <phoneticPr fontId="5" type="noConversion"/>
  </si>
  <si>
    <r>
      <t>碩士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Master</t>
    </r>
    <phoneticPr fontId="5" type="noConversion"/>
  </si>
  <si>
    <r>
      <t>大學（含
獨立學院）</t>
    </r>
    <r>
      <rPr>
        <sz val="9"/>
        <rFont val="華康中黑體"/>
        <family val="3"/>
        <charset val="136"/>
      </rPr>
      <t xml:space="preserve">
University &amp; College</t>
    </r>
    <phoneticPr fontId="5" type="noConversion"/>
  </si>
  <si>
    <r>
      <t>二／三年制</t>
    </r>
    <r>
      <rPr>
        <sz val="8"/>
        <rFont val="華康中黑體"/>
        <family val="3"/>
        <charset val="136"/>
      </rPr>
      <t xml:space="preserve">
</t>
    </r>
    <r>
      <rPr>
        <sz val="8"/>
        <rFont val="Times New Roman"/>
        <family val="1"/>
      </rPr>
      <t>2</t>
    </r>
    <r>
      <rPr>
        <sz val="8"/>
        <rFont val="華康中黑體"/>
        <family val="3"/>
        <charset val="136"/>
      </rPr>
      <t>／</t>
    </r>
    <r>
      <rPr>
        <sz val="8"/>
        <rFont val="Times New Roman"/>
        <family val="1"/>
      </rPr>
      <t>3 Years</t>
    </r>
    <phoneticPr fontId="5" type="noConversion"/>
  </si>
  <si>
    <r>
      <t xml:space="preserve">五年制 </t>
    </r>
    <r>
      <rPr>
        <sz val="9"/>
        <rFont val="Times New Roman"/>
        <family val="1"/>
      </rPr>
      <t xml:space="preserve">
 5 Years </t>
    </r>
    <phoneticPr fontId="5" type="noConversion"/>
  </si>
  <si>
    <r>
      <t>專科</t>
    </r>
    <r>
      <rPr>
        <sz val="12"/>
        <rFont val="新細明體"/>
        <family val="1"/>
        <charset val="136"/>
      </rPr>
      <t xml:space="preserve">   </t>
    </r>
    <r>
      <rPr>
        <sz val="12"/>
        <rFont val="Times New Roman"/>
        <family val="1"/>
      </rPr>
      <t xml:space="preserve">          </t>
    </r>
    <r>
      <rPr>
        <sz val="9"/>
        <rFont val="Times New Roman"/>
        <family val="1"/>
      </rPr>
      <t xml:space="preserve"> Junior College</t>
    </r>
    <phoneticPr fontId="5" type="noConversion"/>
  </si>
  <si>
    <r>
      <t>識　</t>
    </r>
    <r>
      <rPr>
        <sz val="12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 xml:space="preserve">字　者    </t>
    </r>
    <r>
      <rPr>
        <sz val="9"/>
        <rFont val="Times New Roman"/>
        <family val="1"/>
      </rPr>
      <t xml:space="preserve">        Literate</t>
    </r>
    <r>
      <rPr>
        <sz val="9"/>
        <rFont val="華康中黑體"/>
        <family val="3"/>
        <charset val="136"/>
      </rPr>
      <t>　</t>
    </r>
    <phoneticPr fontId="5" type="noConversion"/>
  </si>
  <si>
    <r>
      <t xml:space="preserve">識　 字　者         </t>
    </r>
    <r>
      <rPr>
        <sz val="9"/>
        <rFont val="Times New Roman"/>
        <family val="1"/>
      </rPr>
      <t xml:space="preserve">   Literate</t>
    </r>
    <r>
      <rPr>
        <sz val="9"/>
        <rFont val="新細明體"/>
        <family val="1"/>
        <charset val="136"/>
      </rPr>
      <t>　</t>
    </r>
    <phoneticPr fontId="5" type="noConversion"/>
  </si>
  <si>
    <r>
      <t xml:space="preserve">高　中        </t>
    </r>
    <r>
      <rPr>
        <sz val="9"/>
        <rFont val="Times New Roman"/>
        <family val="1"/>
      </rPr>
      <t xml:space="preserve">   Senior High School</t>
    </r>
    <phoneticPr fontId="5" type="noConversion"/>
  </si>
  <si>
    <r>
      <t>高　   職</t>
    </r>
    <r>
      <rPr>
        <sz val="8.5"/>
        <rFont val="Times New Roman"/>
        <family val="1"/>
      </rPr>
      <t>Vocational High School</t>
    </r>
    <phoneticPr fontId="5" type="noConversion"/>
  </si>
  <si>
    <r>
      <t>國 (初) 中</t>
    </r>
    <r>
      <rPr>
        <sz val="9"/>
        <rFont val="Times New Roman"/>
        <family val="1"/>
      </rPr>
      <t xml:space="preserve">      Junior High School</t>
    </r>
    <phoneticPr fontId="5" type="noConversion"/>
  </si>
  <si>
    <r>
      <t xml:space="preserve">初　職        </t>
    </r>
    <r>
      <rPr>
        <sz val="8"/>
        <rFont val="Times New Roman"/>
        <family val="1"/>
      </rPr>
      <t xml:space="preserve">   Junior Vocational School</t>
    </r>
    <phoneticPr fontId="5" type="noConversion"/>
  </si>
  <si>
    <r>
      <t xml:space="preserve">小　學 </t>
    </r>
    <r>
      <rPr>
        <sz val="9"/>
        <rFont val="Times New Roman"/>
        <family val="1"/>
      </rPr>
      <t xml:space="preserve">  Primary School</t>
    </r>
    <phoneticPr fontId="5" type="noConversion"/>
  </si>
  <si>
    <r>
      <t>不識字者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Illite</t>
    </r>
    <r>
      <rPr>
        <sz val="12"/>
        <rFont val="Times New Roman"/>
        <family val="1"/>
      </rPr>
      <t>-</t>
    </r>
    <r>
      <rPr>
        <sz val="9"/>
        <rFont val="Times New Roman"/>
        <family val="1"/>
      </rPr>
      <t>rate</t>
    </r>
    <phoneticPr fontId="5" type="noConversion"/>
  </si>
  <si>
    <r>
      <t>肄業</t>
    </r>
    <r>
      <rPr>
        <sz val="9"/>
        <rFont val="Times New Roman"/>
        <family val="1"/>
      </rPr>
      <t xml:space="preserve">
</t>
    </r>
    <r>
      <rPr>
        <sz val="6"/>
        <rFont val="華康中黑體"/>
        <family val="3"/>
        <charset val="136"/>
      </rPr>
      <t>Un-graduated</t>
    </r>
    <phoneticPr fontId="5" type="noConversion"/>
  </si>
  <si>
    <r>
      <t>肄業</t>
    </r>
    <r>
      <rPr>
        <sz val="9"/>
        <rFont val="Times New Roman"/>
        <family val="1"/>
      </rPr>
      <t xml:space="preserve">
</t>
    </r>
    <r>
      <rPr>
        <sz val="6"/>
        <rFont val="華康中黑體"/>
        <family val="3"/>
        <charset val="136"/>
      </rPr>
      <t>Un-graduated</t>
    </r>
    <phoneticPr fontId="5" type="noConversion"/>
  </si>
  <si>
    <t>計</t>
    <phoneticPr fontId="5" type="noConversion"/>
  </si>
  <si>
    <r>
      <t>自修</t>
    </r>
    <r>
      <rPr>
        <sz val="9"/>
        <rFont val="華康中黑體"/>
        <family val="3"/>
        <charset val="136"/>
      </rPr>
      <t xml:space="preserve">
</t>
    </r>
    <r>
      <rPr>
        <sz val="8"/>
        <rFont val="Times New Roman"/>
        <family val="1"/>
      </rPr>
      <t>Self-Study</t>
    </r>
    <phoneticPr fontId="5" type="noConversion"/>
  </si>
  <si>
    <r>
      <t>不識字者</t>
    </r>
    <r>
      <rPr>
        <sz val="9"/>
        <rFont val="華康中黑體"/>
        <family val="3"/>
        <charset val="136"/>
      </rPr>
      <t xml:space="preserve">
</t>
    </r>
    <r>
      <rPr>
        <sz val="8"/>
        <rFont val="Times New Roman"/>
        <family val="1"/>
      </rPr>
      <t>Illite-rate</t>
    </r>
    <phoneticPr fontId="5" type="noConversion"/>
  </si>
  <si>
    <t>年底別
年齡別</t>
    <phoneticPr fontId="5" type="noConversion"/>
  </si>
  <si>
    <t>End of Year &amp; 
Range of age</t>
    <phoneticPr fontId="5" type="noConversion"/>
  </si>
  <si>
    <t>單位：人</t>
    <phoneticPr fontId="5" type="noConversion"/>
  </si>
  <si>
    <r>
      <t>肄業</t>
    </r>
    <r>
      <rPr>
        <sz val="9"/>
        <rFont val="Times New Roman"/>
        <family val="1"/>
      </rPr>
      <t xml:space="preserve">
</t>
    </r>
    <r>
      <rPr>
        <sz val="5"/>
        <rFont val="華康中黑體"/>
        <family val="3"/>
        <charset val="136"/>
      </rPr>
      <t>Un-graduated</t>
    </r>
    <phoneticPr fontId="5" type="noConversion"/>
  </si>
  <si>
    <t>一○九年底</t>
    <phoneticPr fontId="5" type="noConversion"/>
  </si>
  <si>
    <t>End of 2020</t>
    <phoneticPr fontId="5" type="noConversion"/>
  </si>
  <si>
    <t>.</t>
    <phoneticPr fontId="5" type="noConversion"/>
  </si>
  <si>
    <r>
      <t>肄業</t>
    </r>
    <r>
      <rPr>
        <sz val="9"/>
        <rFont val="Times New Roman"/>
        <family val="1"/>
      </rPr>
      <t xml:space="preserve"> 
</t>
    </r>
    <r>
      <rPr>
        <sz val="4.5"/>
        <rFont val="Times New Roman"/>
        <family val="1"/>
      </rPr>
      <t>Un-graduated</t>
    </r>
    <phoneticPr fontId="5" type="noConversion"/>
  </si>
  <si>
    <t>－按鄉鎮市別分(共2頁/第1頁)</t>
    <phoneticPr fontId="5" type="noConversion"/>
  </si>
  <si>
    <t>－按鄉鎮市別分(共2頁/第2頁)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</si>
</sst>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(* #,##0_);_(* \(#,##0\);_(* &quot;-&quot;_);_(@_)"/>
    <numFmt numFmtId="177" formatCode="#,##0;#,##0;&quot;-&quot;\ "/>
  </numFmts>
  <fonts count="24" x14ac:knownFonts="1">
    <font>
      <sz val="12"/>
      <name val="Times New Roman"/>
      <family val="1"/>
    </font>
    <font>
      <sz val="12"/>
      <name val="Times New Roman"/>
      <family val="1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color indexed="8"/>
      <name val="Times New Roman"/>
      <family val="1"/>
    </font>
    <font>
      <sz val="16"/>
      <name val="Times New Roman"/>
      <family val="1"/>
    </font>
    <font>
      <sz val="7"/>
      <name val="Times New Roman"/>
      <family val="1"/>
    </font>
    <font>
      <sz val="16"/>
      <name val="細明體"/>
      <family val="3"/>
      <charset val="136"/>
    </font>
    <font>
      <sz val="7"/>
      <name val="華康中黑體"/>
      <family val="3"/>
      <charset val="136"/>
    </font>
    <font>
      <sz val="8"/>
      <name val="Times New Roman"/>
      <family val="1"/>
    </font>
    <font>
      <sz val="8.5"/>
      <name val="華康中黑體"/>
      <family val="3"/>
      <charset val="136"/>
    </font>
    <font>
      <sz val="8.5"/>
      <name val="Times New Roman"/>
      <family val="1"/>
    </font>
    <font>
      <sz val="8"/>
      <name val="華康中黑體"/>
      <family val="3"/>
      <charset val="136"/>
    </font>
    <font>
      <sz val="6"/>
      <name val="華康中黑體"/>
      <family val="3"/>
      <charset val="136"/>
    </font>
    <font>
      <sz val="6"/>
      <name val="Times New Roman"/>
      <family val="1"/>
    </font>
    <font>
      <sz val="9"/>
      <color indexed="8"/>
      <name val="細明體"/>
      <family val="3"/>
      <charset val="136"/>
    </font>
    <font>
      <sz val="16"/>
      <name val="新細明體"/>
      <family val="1"/>
      <charset val="136"/>
    </font>
    <font>
      <sz val="8"/>
      <name val="新細明體"/>
      <family val="1"/>
      <charset val="136"/>
    </font>
    <font>
      <sz val="12"/>
      <name val="新細明體"/>
      <family val="1"/>
      <charset val="136"/>
    </font>
    <font>
      <sz val="8.5"/>
      <name val="新細明體"/>
      <family val="1"/>
      <charset val="136"/>
    </font>
    <font>
      <sz val="5"/>
      <name val="華康中黑體"/>
      <family val="3"/>
      <charset val="136"/>
    </font>
    <font>
      <sz val="4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 applyBorder="0"/>
    <xf numFmtId="176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4" fillId="0" borderId="0" xfId="0" quotePrefix="1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37" fontId="4" fillId="0" borderId="3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 applyProtection="1">
      <alignment horizontal="left" vertical="center"/>
      <protection hidden="1"/>
    </xf>
    <xf numFmtId="3" fontId="0" fillId="0" borderId="0" xfId="0" applyNumberFormat="1" applyAlignment="1" applyProtection="1">
      <alignment horizontal="center" vertical="center"/>
      <protection hidden="1"/>
    </xf>
    <xf numFmtId="3" fontId="0" fillId="0" borderId="0" xfId="0" applyNumberFormat="1" applyAlignment="1" applyProtection="1">
      <alignment vertical="center"/>
      <protection hidden="1"/>
    </xf>
    <xf numFmtId="3" fontId="0" fillId="0" borderId="0" xfId="0" applyNumberFormat="1" applyBorder="1" applyAlignment="1" applyProtection="1">
      <alignment vertical="center"/>
      <protection hidden="1"/>
    </xf>
    <xf numFmtId="3" fontId="0" fillId="0" borderId="0" xfId="0" applyNumberFormat="1" applyAlignment="1" applyProtection="1">
      <alignment horizontal="centerContinuous" vertical="center"/>
      <protection hidden="1"/>
    </xf>
    <xf numFmtId="3" fontId="10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 applyProtection="1">
      <alignment horizontal="center" vertical="center" wrapText="1"/>
      <protection hidden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1" applyNumberFormat="1" applyFont="1" applyBorder="1" applyAlignment="1">
      <alignment horizontal="center" vertical="center" wrapText="1"/>
    </xf>
    <xf numFmtId="3" fontId="2" fillId="0" borderId="0" xfId="1" applyNumberFormat="1" applyFont="1" applyBorder="1" applyAlignment="1" applyProtection="1">
      <alignment horizontal="center" vertical="center" wrapText="1"/>
      <protection hidden="1"/>
    </xf>
    <xf numFmtId="37" fontId="4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3" fontId="1" fillId="0" borderId="0" xfId="1" applyNumberFormat="1" applyAlignment="1" applyProtection="1">
      <alignment vertical="center"/>
      <protection hidden="1"/>
    </xf>
    <xf numFmtId="3" fontId="2" fillId="0" borderId="6" xfId="0" applyNumberFormat="1" applyFont="1" applyBorder="1" applyAlignment="1" applyProtection="1">
      <alignment vertical="center"/>
      <protection hidden="1"/>
    </xf>
    <xf numFmtId="3" fontId="5" fillId="0" borderId="5" xfId="1" applyNumberFormat="1" applyFont="1" applyBorder="1" applyAlignment="1">
      <alignment horizontal="center" vertical="center" wrapText="1"/>
    </xf>
    <xf numFmtId="3" fontId="5" fillId="0" borderId="7" xfId="1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center" vertical="center"/>
    </xf>
    <xf numFmtId="38" fontId="5" fillId="0" borderId="8" xfId="0" applyNumberFormat="1" applyFont="1" applyBorder="1" applyAlignment="1">
      <alignment horizontal="center" vertical="center"/>
    </xf>
    <xf numFmtId="41" fontId="4" fillId="0" borderId="9" xfId="0" applyNumberFormat="1" applyFont="1" applyFill="1" applyBorder="1" applyAlignment="1">
      <alignment horizontal="right" vertical="center" wrapText="1"/>
    </xf>
    <xf numFmtId="41" fontId="4" fillId="0" borderId="0" xfId="0" applyNumberFormat="1" applyFont="1" applyFill="1" applyBorder="1" applyAlignment="1">
      <alignment horizontal="right" vertical="center" wrapText="1"/>
    </xf>
    <xf numFmtId="41" fontId="4" fillId="0" borderId="1" xfId="0" applyNumberFormat="1" applyFont="1" applyBorder="1" applyAlignment="1">
      <alignment horizontal="right" vertical="center" wrapText="1"/>
    </xf>
    <xf numFmtId="37" fontId="5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20" fillId="0" borderId="0" xfId="0" applyFont="1"/>
    <xf numFmtId="3" fontId="19" fillId="0" borderId="7" xfId="1" applyNumberFormat="1" applyFont="1" applyBorder="1" applyAlignment="1">
      <alignment horizontal="center" vertical="center" wrapText="1"/>
    </xf>
    <xf numFmtId="3" fontId="19" fillId="0" borderId="5" xfId="1" applyNumberFormat="1" applyFont="1" applyBorder="1" applyAlignment="1">
      <alignment horizontal="center" vertical="center" wrapText="1"/>
    </xf>
    <xf numFmtId="37" fontId="4" fillId="2" borderId="4" xfId="0" applyNumberFormat="1" applyFont="1" applyFill="1" applyBorder="1" applyAlignment="1">
      <alignment horizontal="left" vertical="center"/>
    </xf>
    <xf numFmtId="41" fontId="4" fillId="2" borderId="9" xfId="0" applyNumberFormat="1" applyFont="1" applyFill="1" applyBorder="1" applyAlignment="1">
      <alignment horizontal="right" vertical="center" wrapText="1"/>
    </xf>
    <xf numFmtId="41" fontId="4" fillId="2" borderId="0" xfId="0" applyNumberFormat="1" applyFont="1" applyFill="1" applyBorder="1" applyAlignment="1">
      <alignment horizontal="right" vertical="center" wrapText="1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37" fontId="4" fillId="2" borderId="3" xfId="0" applyNumberFormat="1" applyFont="1" applyFill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3" fontId="5" fillId="0" borderId="18" xfId="0" applyNumberFormat="1" applyFont="1" applyBorder="1" applyAlignment="1" applyProtection="1">
      <alignment horizontal="center" vertical="center"/>
      <protection hidden="1"/>
    </xf>
    <xf numFmtId="3" fontId="2" fillId="0" borderId="19" xfId="0" applyNumberFormat="1" applyFont="1" applyBorder="1" applyAlignment="1" applyProtection="1">
      <alignment horizontal="center" vertical="center"/>
      <protection hidden="1"/>
    </xf>
    <xf numFmtId="3" fontId="5" fillId="0" borderId="19" xfId="0" applyNumberFormat="1" applyFont="1" applyBorder="1" applyAlignment="1" applyProtection="1">
      <alignment horizontal="center" vertical="center"/>
      <protection hidden="1"/>
    </xf>
    <xf numFmtId="49" fontId="18" fillId="0" borderId="0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 applyProtection="1">
      <alignment horizontal="center" vertical="center" wrapText="1"/>
      <protection hidden="1"/>
    </xf>
    <xf numFmtId="3" fontId="5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 wrapText="1"/>
      <protection hidden="1"/>
    </xf>
    <xf numFmtId="3" fontId="2" fillId="0" borderId="4" xfId="0" applyNumberFormat="1" applyFont="1" applyBorder="1" applyAlignment="1" applyProtection="1">
      <alignment horizontal="center" vertical="center" wrapText="1"/>
      <protection hidden="1"/>
    </xf>
    <xf numFmtId="3" fontId="2" fillId="0" borderId="11" xfId="0" applyNumberFormat="1" applyFont="1" applyBorder="1" applyAlignment="1" applyProtection="1">
      <alignment horizontal="center" vertical="center" wrapText="1"/>
      <protection hidden="1"/>
    </xf>
    <xf numFmtId="3" fontId="2" fillId="0" borderId="16" xfId="0" applyNumberFormat="1" applyFont="1" applyBorder="1" applyAlignment="1" applyProtection="1">
      <alignment horizontal="center" vertical="center" wrapText="1"/>
      <protection hidden="1"/>
    </xf>
    <xf numFmtId="3" fontId="5" fillId="0" borderId="15" xfId="1" applyNumberFormat="1" applyFont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center" vertical="center" wrapText="1"/>
    </xf>
    <xf numFmtId="3" fontId="2" fillId="0" borderId="11" xfId="1" applyNumberFormat="1" applyFont="1" applyBorder="1" applyAlignment="1">
      <alignment horizontal="center" vertical="center" wrapText="1"/>
    </xf>
    <xf numFmtId="3" fontId="2" fillId="0" borderId="16" xfId="1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/>
    </xf>
    <xf numFmtId="3" fontId="5" fillId="0" borderId="1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5" fillId="0" borderId="12" xfId="1" applyNumberFormat="1" applyFont="1" applyBorder="1" applyAlignment="1">
      <alignment horizontal="center" vertical="center" wrapText="1"/>
    </xf>
    <xf numFmtId="3" fontId="2" fillId="0" borderId="14" xfId="1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 applyProtection="1">
      <alignment horizontal="right" vertical="center" wrapText="1"/>
      <protection hidden="1"/>
    </xf>
    <xf numFmtId="3" fontId="5" fillId="0" borderId="12" xfId="0" applyNumberFormat="1" applyFont="1" applyBorder="1" applyAlignment="1" applyProtection="1">
      <alignment horizontal="center" vertical="center" wrapText="1"/>
      <protection hidden="1"/>
    </xf>
    <xf numFmtId="3" fontId="2" fillId="0" borderId="13" xfId="0" applyNumberFormat="1" applyFont="1" applyBorder="1" applyAlignment="1" applyProtection="1">
      <alignment horizontal="center" vertical="center" wrapText="1"/>
      <protection hidden="1"/>
    </xf>
    <xf numFmtId="3" fontId="2" fillId="0" borderId="14" xfId="0" applyNumberFormat="1" applyFont="1" applyBorder="1" applyAlignment="1" applyProtection="1">
      <alignment horizontal="center" vertical="center" wrapText="1"/>
      <protection hidden="1"/>
    </xf>
    <xf numFmtId="3" fontId="5" fillId="0" borderId="10" xfId="0" applyNumberFormat="1" applyFont="1" applyBorder="1" applyAlignment="1" applyProtection="1">
      <alignment horizontal="center" vertical="center" wrapText="1"/>
      <protection hidden="1"/>
    </xf>
    <xf numFmtId="3" fontId="2" fillId="0" borderId="9" xfId="0" applyNumberFormat="1" applyFont="1" applyBorder="1" applyAlignment="1" applyProtection="1">
      <alignment horizontal="center" vertical="center" wrapText="1"/>
      <protection hidden="1"/>
    </xf>
    <xf numFmtId="3" fontId="19" fillId="0" borderId="15" xfId="0" applyNumberFormat="1" applyFont="1" applyBorder="1" applyAlignment="1" applyProtection="1">
      <alignment horizontal="center" vertical="center" wrapText="1"/>
      <protection hidden="1"/>
    </xf>
    <xf numFmtId="3" fontId="14" fillId="0" borderId="4" xfId="0" applyNumberFormat="1" applyFont="1" applyBorder="1" applyAlignment="1" applyProtection="1">
      <alignment horizontal="center" vertical="center" wrapText="1"/>
      <protection hidden="1"/>
    </xf>
    <xf numFmtId="3" fontId="14" fillId="0" borderId="11" xfId="0" applyNumberFormat="1" applyFont="1" applyBorder="1" applyAlignment="1" applyProtection="1">
      <alignment horizontal="center" vertical="center" wrapText="1"/>
      <protection hidden="1"/>
    </xf>
    <xf numFmtId="3" fontId="14" fillId="0" borderId="16" xfId="0" applyNumberFormat="1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5" fillId="0" borderId="22" xfId="0" applyNumberFormat="1" applyFont="1" applyBorder="1" applyAlignment="1" applyProtection="1">
      <alignment horizontal="center" vertical="center" wrapText="1"/>
      <protection hidden="1"/>
    </xf>
    <xf numFmtId="3" fontId="5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 applyProtection="1">
      <alignment horizontal="center" vertical="center" wrapText="1"/>
      <protection hidden="1"/>
    </xf>
    <xf numFmtId="3" fontId="12" fillId="0" borderId="4" xfId="0" applyNumberFormat="1" applyFont="1" applyBorder="1" applyAlignment="1" applyProtection="1">
      <alignment horizontal="center" vertical="center" wrapText="1"/>
      <protection hidden="1"/>
    </xf>
    <xf numFmtId="3" fontId="12" fillId="0" borderId="11" xfId="0" applyNumberFormat="1" applyFont="1" applyBorder="1" applyAlignment="1" applyProtection="1">
      <alignment horizontal="center" vertical="center" wrapText="1"/>
      <protection hidden="1"/>
    </xf>
    <xf numFmtId="3" fontId="12" fillId="0" borderId="16" xfId="0" applyNumberFormat="1" applyFont="1" applyBorder="1" applyAlignment="1" applyProtection="1">
      <alignment horizontal="center" vertical="center" wrapText="1"/>
      <protection hidden="1"/>
    </xf>
    <xf numFmtId="3" fontId="5" fillId="0" borderId="20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19" fillId="0" borderId="20" xfId="0" applyNumberFormat="1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5"/>
  <sheetViews>
    <sheetView tabSelected="1" view="pageBreakPreview" zoomScale="130" zoomScaleNormal="100" zoomScaleSheetLayoutView="130" workbookViewId="0">
      <selection activeCell="AE43" sqref="AE43"/>
    </sheetView>
  </sheetViews>
  <sheetFormatPr defaultRowHeight="16.5" x14ac:dyDescent="0.25"/>
  <cols>
    <col min="1" max="1" width="8.5" style="41" customWidth="1"/>
    <col min="2" max="2" width="2.5" customWidth="1"/>
    <col min="3" max="3" width="5.125" customWidth="1"/>
    <col min="4" max="5" width="6.375" customWidth="1"/>
    <col min="6" max="6" width="5.875" customWidth="1"/>
    <col min="7" max="7" width="5.375" customWidth="1"/>
    <col min="8" max="8" width="5.875" customWidth="1"/>
    <col min="9" max="9" width="5.25" customWidth="1"/>
    <col min="10" max="10" width="5.875" customWidth="1"/>
    <col min="11" max="12" width="5.625" customWidth="1"/>
    <col min="13" max="13" width="5.375" customWidth="1"/>
    <col min="14" max="14" width="5.625" customWidth="1"/>
    <col min="15" max="15" width="5.25" customWidth="1"/>
    <col min="16" max="16" width="5.125" customWidth="1"/>
    <col min="17" max="17" width="5.625" customWidth="1"/>
    <col min="18" max="18" width="5.5" customWidth="1"/>
    <col min="19" max="19" width="5.625" customWidth="1"/>
    <col min="20" max="20" width="5.5" customWidth="1"/>
    <col min="21" max="21" width="6" customWidth="1"/>
    <col min="22" max="22" width="5" customWidth="1"/>
    <col min="23" max="23" width="3.875" customWidth="1"/>
    <col min="24" max="24" width="4" customWidth="1"/>
    <col min="25" max="25" width="5.625" customWidth="1"/>
    <col min="26" max="26" width="4.875" customWidth="1"/>
    <col min="27" max="27" width="3.875" customWidth="1"/>
    <col min="28" max="28" width="4.75" customWidth="1"/>
  </cols>
  <sheetData>
    <row r="1" spans="1:54" s="6" customFormat="1" ht="19.5" customHeight="1" x14ac:dyDescent="0.25">
      <c r="A1" s="50" t="s">
        <v>50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27" t="s">
        <v>43</v>
      </c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5"/>
      <c r="AB1" s="25"/>
    </row>
    <row r="2" spans="1:54" s="2" customFormat="1" ht="21" customHeight="1" x14ac:dyDescent="0.25">
      <c r="A2" s="56" t="s">
        <v>80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11" t="s">
        <v>45</v>
      </c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</row>
    <row r="3" spans="1:54" s="16" customFormat="1" ht="12" customHeight="1" thickBot="1" x14ac:dyDescent="0.3">
      <c r="A3" s="14" t="s">
        <v>36</v>
      </c>
      <c r="B3" s="15"/>
      <c r="C3" s="18"/>
      <c r="D3" s="18"/>
      <c r="G3" s="28"/>
      <c r="H3" s="28"/>
      <c r="I3" s="28"/>
      <c r="J3" s="28"/>
      <c r="K3" s="28"/>
      <c r="N3" s="17"/>
      <c r="P3" s="17"/>
      <c r="Z3" s="79" t="s">
        <v>49</v>
      </c>
      <c r="AA3" s="79"/>
      <c r="AB3" s="79"/>
    </row>
    <row r="4" spans="1:54" s="2" customFormat="1" ht="15" customHeight="1" x14ac:dyDescent="0.25">
      <c r="A4" s="57" t="s">
        <v>72</v>
      </c>
      <c r="B4" s="59" t="s">
        <v>3</v>
      </c>
      <c r="C4" s="60"/>
      <c r="D4" s="95" t="s">
        <v>51</v>
      </c>
      <c r="E4" s="53" t="s">
        <v>59</v>
      </c>
      <c r="F4" s="54"/>
      <c r="G4" s="54"/>
      <c r="H4" s="54"/>
      <c r="I4" s="54"/>
      <c r="J4" s="54"/>
      <c r="K4" s="54"/>
      <c r="L4" s="54"/>
      <c r="M4" s="54"/>
      <c r="N4" s="55" t="s">
        <v>60</v>
      </c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29"/>
      <c r="AB4" s="83" t="s">
        <v>71</v>
      </c>
    </row>
    <row r="5" spans="1:54" s="2" customFormat="1" ht="15.75" customHeight="1" x14ac:dyDescent="0.25">
      <c r="A5" s="58"/>
      <c r="B5" s="61"/>
      <c r="C5" s="62"/>
      <c r="D5" s="81"/>
      <c r="E5" s="96" t="s">
        <v>52</v>
      </c>
      <c r="F5" s="72" t="s">
        <v>53</v>
      </c>
      <c r="G5" s="73"/>
      <c r="H5" s="72" t="s">
        <v>54</v>
      </c>
      <c r="I5" s="73"/>
      <c r="J5" s="67" t="s">
        <v>55</v>
      </c>
      <c r="K5" s="68"/>
      <c r="L5" s="103" t="s">
        <v>58</v>
      </c>
      <c r="M5" s="104"/>
      <c r="N5" s="104"/>
      <c r="O5" s="104"/>
      <c r="P5" s="105"/>
      <c r="Q5" s="63" t="s">
        <v>61</v>
      </c>
      <c r="R5" s="64"/>
      <c r="S5" s="99" t="s">
        <v>62</v>
      </c>
      <c r="T5" s="100"/>
      <c r="U5" s="63" t="s">
        <v>63</v>
      </c>
      <c r="V5" s="64"/>
      <c r="W5" s="85" t="s">
        <v>64</v>
      </c>
      <c r="X5" s="86"/>
      <c r="Y5" s="63" t="s">
        <v>65</v>
      </c>
      <c r="Z5" s="64"/>
      <c r="AA5" s="80" t="s">
        <v>70</v>
      </c>
      <c r="AB5" s="84"/>
    </row>
    <row r="6" spans="1:54" s="2" customFormat="1" ht="37.5" customHeight="1" x14ac:dyDescent="0.25">
      <c r="A6" s="58"/>
      <c r="B6" s="61"/>
      <c r="C6" s="62"/>
      <c r="D6" s="81"/>
      <c r="E6" s="97"/>
      <c r="F6" s="74"/>
      <c r="G6" s="75"/>
      <c r="H6" s="74"/>
      <c r="I6" s="75"/>
      <c r="J6" s="69"/>
      <c r="K6" s="70"/>
      <c r="L6" s="106" t="s">
        <v>56</v>
      </c>
      <c r="M6" s="107"/>
      <c r="N6" s="108" t="s">
        <v>57</v>
      </c>
      <c r="O6" s="109"/>
      <c r="P6" s="110"/>
      <c r="Q6" s="65"/>
      <c r="R6" s="66"/>
      <c r="S6" s="101"/>
      <c r="T6" s="102"/>
      <c r="U6" s="65"/>
      <c r="V6" s="66"/>
      <c r="W6" s="87"/>
      <c r="X6" s="88"/>
      <c r="Y6" s="65"/>
      <c r="Z6" s="66"/>
      <c r="AA6" s="81"/>
      <c r="AB6" s="84"/>
    </row>
    <row r="7" spans="1:54" s="1" customFormat="1" ht="32.25" customHeight="1" x14ac:dyDescent="0.25">
      <c r="A7" s="89" t="s">
        <v>73</v>
      </c>
      <c r="B7" s="91" t="s">
        <v>33</v>
      </c>
      <c r="C7" s="92"/>
      <c r="D7" s="81"/>
      <c r="E7" s="97"/>
      <c r="F7" s="76" t="s">
        <v>34</v>
      </c>
      <c r="G7" s="76" t="s">
        <v>42</v>
      </c>
      <c r="H7" s="76" t="s">
        <v>34</v>
      </c>
      <c r="I7" s="76" t="s">
        <v>42</v>
      </c>
      <c r="J7" s="76" t="s">
        <v>34</v>
      </c>
      <c r="K7" s="76" t="s">
        <v>42</v>
      </c>
      <c r="L7" s="76" t="s">
        <v>34</v>
      </c>
      <c r="M7" s="76" t="s">
        <v>42</v>
      </c>
      <c r="N7" s="104" t="s">
        <v>41</v>
      </c>
      <c r="O7" s="105"/>
      <c r="P7" s="19" t="s">
        <v>37</v>
      </c>
      <c r="Q7" s="76" t="s">
        <v>34</v>
      </c>
      <c r="R7" s="76" t="s">
        <v>42</v>
      </c>
      <c r="S7" s="76" t="s">
        <v>34</v>
      </c>
      <c r="T7" s="76" t="s">
        <v>42</v>
      </c>
      <c r="U7" s="76" t="s">
        <v>34</v>
      </c>
      <c r="V7" s="76" t="s">
        <v>42</v>
      </c>
      <c r="W7" s="76" t="s">
        <v>34</v>
      </c>
      <c r="X7" s="76" t="s">
        <v>79</v>
      </c>
      <c r="Y7" s="76" t="s">
        <v>34</v>
      </c>
      <c r="Z7" s="76" t="s">
        <v>42</v>
      </c>
      <c r="AA7" s="81"/>
      <c r="AB7" s="84"/>
    </row>
    <row r="8" spans="1:54" s="1" customFormat="1" ht="35.25" customHeight="1" x14ac:dyDescent="0.25">
      <c r="A8" s="90"/>
      <c r="B8" s="93"/>
      <c r="C8" s="94"/>
      <c r="D8" s="82"/>
      <c r="E8" s="98"/>
      <c r="F8" s="77"/>
      <c r="G8" s="77"/>
      <c r="H8" s="77"/>
      <c r="I8" s="77"/>
      <c r="J8" s="77"/>
      <c r="K8" s="77"/>
      <c r="L8" s="77"/>
      <c r="M8" s="77"/>
      <c r="N8" s="30" t="s">
        <v>38</v>
      </c>
      <c r="O8" s="42" t="s">
        <v>75</v>
      </c>
      <c r="P8" s="43" t="s">
        <v>75</v>
      </c>
      <c r="Q8" s="77"/>
      <c r="R8" s="77"/>
      <c r="S8" s="77"/>
      <c r="T8" s="77"/>
      <c r="U8" s="77"/>
      <c r="V8" s="77"/>
      <c r="W8" s="77"/>
      <c r="X8" s="77"/>
      <c r="Y8" s="77"/>
      <c r="Z8" s="77"/>
      <c r="AA8" s="82"/>
      <c r="AB8" s="65"/>
    </row>
    <row r="9" spans="1:54" s="1" customFormat="1" ht="21" customHeight="1" x14ac:dyDescent="0.25">
      <c r="A9" s="32" t="s">
        <v>76</v>
      </c>
      <c r="B9" s="47" t="s">
        <v>69</v>
      </c>
      <c r="C9" s="44" t="s">
        <v>4</v>
      </c>
      <c r="D9" s="45">
        <f>IF(SUM(E9,AB9)=SUM(D12,D15,D18,D21,D24,D27,D46,D49,D52,D55,D58,D61,D64),SUM(E9,AB9),"error")</f>
        <v>286373</v>
      </c>
      <c r="E9" s="46">
        <f>IF(SUM(F9:AA9)=SUM(E12,E15,E18,E21,E24,E27,E46,E49,E52,E55,E58,E61,E64),SUM(F9:AA9),"error")</f>
        <v>284747</v>
      </c>
      <c r="F9" s="46">
        <f t="shared" ref="F9:AB9" si="0">SUM(F10:F11)</f>
        <v>1040</v>
      </c>
      <c r="G9" s="46">
        <f t="shared" si="0"/>
        <v>563</v>
      </c>
      <c r="H9" s="46">
        <f t="shared" si="0"/>
        <v>10023</v>
      </c>
      <c r="I9" s="46">
        <f t="shared" si="0"/>
        <v>4057</v>
      </c>
      <c r="J9" s="46">
        <f t="shared" si="0"/>
        <v>47104</v>
      </c>
      <c r="K9" s="46">
        <f t="shared" si="0"/>
        <v>18425</v>
      </c>
      <c r="L9" s="46">
        <f t="shared" si="0"/>
        <v>17353</v>
      </c>
      <c r="M9" s="46">
        <f t="shared" si="0"/>
        <v>4369</v>
      </c>
      <c r="N9" s="46">
        <f t="shared" si="0"/>
        <v>8669</v>
      </c>
      <c r="O9" s="46">
        <f t="shared" si="0"/>
        <v>887</v>
      </c>
      <c r="P9" s="46">
        <f t="shared" si="0"/>
        <v>1754</v>
      </c>
      <c r="Q9" s="46">
        <f t="shared" si="0"/>
        <v>19361</v>
      </c>
      <c r="R9" s="46">
        <f t="shared" si="0"/>
        <v>8581</v>
      </c>
      <c r="S9" s="46">
        <f t="shared" si="0"/>
        <v>53982</v>
      </c>
      <c r="T9" s="46">
        <f t="shared" si="0"/>
        <v>15039</v>
      </c>
      <c r="U9" s="46">
        <f t="shared" si="0"/>
        <v>30921</v>
      </c>
      <c r="V9" s="46">
        <f t="shared" si="0"/>
        <v>5528</v>
      </c>
      <c r="W9" s="46">
        <f t="shared" si="0"/>
        <v>482</v>
      </c>
      <c r="X9" s="46">
        <f t="shared" si="0"/>
        <v>174</v>
      </c>
      <c r="Y9" s="46">
        <f t="shared" si="0"/>
        <v>31289</v>
      </c>
      <c r="Z9" s="46">
        <f t="shared" si="0"/>
        <v>4786</v>
      </c>
      <c r="AA9" s="46">
        <f t="shared" si="0"/>
        <v>360</v>
      </c>
      <c r="AB9" s="46">
        <f t="shared" si="0"/>
        <v>1626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26"/>
      <c r="AV9" s="26"/>
      <c r="AW9" s="26"/>
      <c r="AX9" s="26"/>
      <c r="AY9" s="26"/>
      <c r="AZ9" s="26"/>
      <c r="BA9" s="26"/>
      <c r="BB9" s="26"/>
    </row>
    <row r="10" spans="1:54" s="1" customFormat="1" ht="21" customHeight="1" x14ac:dyDescent="0.25">
      <c r="A10" s="38" t="s">
        <v>77</v>
      </c>
      <c r="B10" s="7" t="s">
        <v>0</v>
      </c>
      <c r="C10" s="12" t="s">
        <v>5</v>
      </c>
      <c r="D10" s="35">
        <f>IF(SUM(E10,AB10)=SUM(D13,D16,D19,D22,D25,D28,D47,D50,D53,D56,D59,D62,D65),SUM(E10,AB10),"error")</f>
        <v>144086</v>
      </c>
      <c r="E10" s="36">
        <f>IF(SUM(F10:AA10)=SUM(E13,E16,E19,E22,E25,E28,E47,E50,E53,E56,E59,E62,E65),SUM(F10:AA10),"error")</f>
        <v>143887</v>
      </c>
      <c r="F10" s="36">
        <f>SUM(F13,F16,F19,F22,F25,F28,F47,F50,F53,F56,F59,F62,F65)</f>
        <v>677</v>
      </c>
      <c r="G10" s="36">
        <f>SUM(G13,G16,G19,G22,G25,G28,G47,G50,G53,G56,G59,G62,G65)</f>
        <v>359</v>
      </c>
      <c r="H10" s="36">
        <f>SUM(H13,H16,H19,H22,H25,H28,H47,H50,H53,H56,H59,H62,H65)</f>
        <v>5357</v>
      </c>
      <c r="I10" s="36">
        <f>SUM(I13,I16,I19,I22,I25,I28,I47,I50,I53,I56,I59,I62,I65)</f>
        <v>2094</v>
      </c>
      <c r="J10" s="36">
        <f>SUM(J13,J16,J19,J22,J25,J28,J47,J50,J53,J56,J59,J62,J65)</f>
        <v>22318</v>
      </c>
      <c r="K10" s="36">
        <f>SUM(K13,K16,K19,K22,K25,K28,K47,K50,K53,K56,K59,K62,K65)</f>
        <v>9850</v>
      </c>
      <c r="L10" s="36">
        <f>SUM(L13,L16,L19,L22,L25,L28,L47,L50,L53,L56,L59,L62,L65)</f>
        <v>9341</v>
      </c>
      <c r="M10" s="36">
        <f>SUM(M13,M16,M19,M22,M25,M28,M47,M50,M53,M56,M59,M62,M65)</f>
        <v>2456</v>
      </c>
      <c r="N10" s="36">
        <f>SUM(N13,N16,N19,N22,N25,N28,N47,N50,N53,N56,N59,N62,N65)</f>
        <v>4200</v>
      </c>
      <c r="O10" s="36">
        <f>SUM(O13,O16,O19,O22,O25,O28,O47,O50,O53,O56,O59,O62,O65)</f>
        <v>466</v>
      </c>
      <c r="P10" s="36">
        <f>SUM(P13,P16,P19,P22,P25,P28,P47,P50,P53,P56,P59,P62,P65)</f>
        <v>341</v>
      </c>
      <c r="Q10" s="36">
        <f>SUM(Q13,Q16,Q19,Q22,Q25,Q28,Q47,Q50,Q53,Q56,Q59,Q62,Q65)</f>
        <v>10260</v>
      </c>
      <c r="R10" s="36">
        <f>SUM(R13,R16,R19,R22,R25,R28,R47,R50,R53,R56,R59,R62,R65)</f>
        <v>4738</v>
      </c>
      <c r="S10" s="36">
        <f>SUM(S13,S16,S19,S22,S25,S28,S47,S50,S53,S56,S59,S62,S65)</f>
        <v>29849</v>
      </c>
      <c r="T10" s="36">
        <f>SUM(T13,T16,T19,T22,T25,T28,T47,T50,T53,T56,T59,T62,T65)</f>
        <v>9375</v>
      </c>
      <c r="U10" s="36">
        <f>SUM(U13,U16,U19,U22,U25,U28,U47,U50,U53,U56,U59,U62,U65)</f>
        <v>15719</v>
      </c>
      <c r="V10" s="36">
        <f>SUM(V13,V16,V19,V22,V25,V28,V47,V50,V53,V56,V59,V62,V65)</f>
        <v>3156</v>
      </c>
      <c r="W10" s="36">
        <f>SUM(W13,W16,W19,W22,W25,W28,W47,W50,W53,W56,W59,W62,W65)</f>
        <v>261</v>
      </c>
      <c r="X10" s="36">
        <f>SUM(X13,X16,X19,X22,X25,X28,X47,X50,X53,X56,X59,X62,X65)</f>
        <v>112</v>
      </c>
      <c r="Y10" s="36">
        <f>SUM(Y13,Y16,Y19,Y22,Y25,Y28,Y47,Y50,Y53,Y56,Y59,Y62,Y65)</f>
        <v>11431</v>
      </c>
      <c r="Z10" s="36">
        <f>SUM(Z13,Z16,Z19,Z22,Z25,Z28,Z47,Z50,Z53,Z56,Z59,Z62,Z65)</f>
        <v>1429</v>
      </c>
      <c r="AA10" s="36">
        <f>SUM(AA13,AA16,AA19,AA22,AA25,AA28,AA47,AA50,AA53,AA56,AA59,AA62,AA65)</f>
        <v>98</v>
      </c>
      <c r="AB10" s="36">
        <f>SUM(AB13,AB16,AB19,AB22,AB25,AB28,AB47,AB50,AB53,AB56,AB59,AB62,AB65)</f>
        <v>199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54" s="1" customFormat="1" ht="21" customHeight="1" x14ac:dyDescent="0.25">
      <c r="A11" s="7"/>
      <c r="B11" s="7" t="s">
        <v>1</v>
      </c>
      <c r="C11" s="12" t="s">
        <v>6</v>
      </c>
      <c r="D11" s="35">
        <f>IF(SUM(E11,AB11)=SUM(D14,D17,D20,D23,D26,D29,D48,D51,D54,D57,D60,D63,D66),SUM(E11,AB11),"error")</f>
        <v>142287</v>
      </c>
      <c r="E11" s="36">
        <f>IF(SUM(F11:AA11)=SUM(E14,E17,E20,E23,E26,E29,E48,E51,E54,E57,E60,E63,E66),SUM(F11:AA11),"error")</f>
        <v>140860</v>
      </c>
      <c r="F11" s="36">
        <f>SUM(F14,F17,F20,F23,F26,F29,F48,F51,F54,F57,F60,F63,F66)</f>
        <v>363</v>
      </c>
      <c r="G11" s="36">
        <f>SUM(G14,G17,G20,G23,G26,G29,G48,G51,G54,G57,G60,G63,G66)</f>
        <v>204</v>
      </c>
      <c r="H11" s="36">
        <f>SUM(H14,H17,H20,H23,H26,H29,H48,H51,H54,H57,H60,H63,H66)</f>
        <v>4666</v>
      </c>
      <c r="I11" s="36">
        <f>SUM(I14,I17,I20,I23,I26,I29,I48,I51,I54,I57,I60,I63,I66)</f>
        <v>1963</v>
      </c>
      <c r="J11" s="36">
        <f>SUM(J14,J17,J20,J23,J26,J29,J48,J51,J54,J57,J60,J63,J66)</f>
        <v>24786</v>
      </c>
      <c r="K11" s="36">
        <f>SUM(K14,K17,K20,K23,K26,K29,K48,K51,K54,K57,K60,K63,K66)</f>
        <v>8575</v>
      </c>
      <c r="L11" s="36">
        <f>SUM(L14,L17,L20,L23,L26,L29,L48,L51,L54,L57,L60,L63,L66)</f>
        <v>8012</v>
      </c>
      <c r="M11" s="36">
        <f>SUM(M14,M17,M20,M23,M26,M29,M48,M51,M54,M57,M60,M63,M66)</f>
        <v>1913</v>
      </c>
      <c r="N11" s="36">
        <f>SUM(N14,N17,N20,N23,N26,N29,N48,N51,N54,N57,N60,N63,N66)</f>
        <v>4469</v>
      </c>
      <c r="O11" s="36">
        <f>SUM(O14,O17,O20,O23,O26,O29,O48,O51,O54,O57,O60,O63,O66)</f>
        <v>421</v>
      </c>
      <c r="P11" s="36">
        <f>SUM(P14,P17,P20,P23,P26,P29,P48,P51,P54,P57,P60,P63,P66)</f>
        <v>1413</v>
      </c>
      <c r="Q11" s="36">
        <f>SUM(Q14,Q17,Q20,Q23,Q26,Q29,Q48,Q51,Q54,Q57,Q60,Q63,Q66)</f>
        <v>9101</v>
      </c>
      <c r="R11" s="36">
        <f>SUM(R14,R17,R20,R23,R26,R29,R48,R51,R54,R57,R60,R63,R66)</f>
        <v>3843</v>
      </c>
      <c r="S11" s="36">
        <f>SUM(S14,S17,S20,S23,S26,S29,S48,S51,S54,S57,S60,S63,S66)</f>
        <v>24133</v>
      </c>
      <c r="T11" s="36">
        <f>SUM(T14,T17,T20,T23,T26,T29,T48,T51,T54,T57,T60,T63,T66)</f>
        <v>5664</v>
      </c>
      <c r="U11" s="36">
        <f>SUM(U14,U17,U20,U23,U26,U29,U48,U51,U54,U57,U60,U63,U66)</f>
        <v>15202</v>
      </c>
      <c r="V11" s="36">
        <f>SUM(V14,V17,V20,V23,V26,V29,V48,V51,V54,V57,V60,V63,V66)</f>
        <v>2372</v>
      </c>
      <c r="W11" s="36">
        <f>SUM(W14,W17,W20,W23,W26,W29,W48,W51,W54,W57,W60,W63,W66)</f>
        <v>221</v>
      </c>
      <c r="X11" s="36">
        <f>SUM(X14,X17,X20,X23,X26,X29,X48,X51,X54,X57,X60,X63,X66)</f>
        <v>62</v>
      </c>
      <c r="Y11" s="36">
        <f>SUM(Y14,Y17,Y20,Y23,Y26,Y29,Y48,Y51,Y54,Y57,Y60,Y63,Y66)</f>
        <v>19858</v>
      </c>
      <c r="Z11" s="36">
        <f>SUM(Z14,Z17,Z20,Z23,Z26,Z29,Z48,Z51,Z54,Z57,Z60,Z63,Z66)</f>
        <v>3357</v>
      </c>
      <c r="AA11" s="36">
        <f>SUM(AA14,AA17,AA20,AA23,AA26,AA29,AA48,AA51,AA54,AA57,AA60,AA63,AA66)</f>
        <v>262</v>
      </c>
      <c r="AB11" s="36">
        <f>SUM(AB14,AB17,AB20,AB23,AB26,AB29,AB48,AB51,AB54,AB57,AB60,AB63,AB66)</f>
        <v>1427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54" s="1" customFormat="1" ht="19.5" customHeight="1" x14ac:dyDescent="0.25">
      <c r="A12" s="33" t="s">
        <v>7</v>
      </c>
      <c r="B12" s="48" t="s">
        <v>2</v>
      </c>
      <c r="C12" s="49" t="s">
        <v>4</v>
      </c>
      <c r="D12" s="45">
        <f t="shared" ref="D12:D29" si="1">SUM(E12,AB12)</f>
        <v>87543</v>
      </c>
      <c r="E12" s="46">
        <f t="shared" ref="E12:E29" si="2">SUM(F12:AA12)</f>
        <v>87121</v>
      </c>
      <c r="F12" s="46">
        <f t="shared" ref="F12:AB12" si="3">SUM(F13:F14)</f>
        <v>484</v>
      </c>
      <c r="G12" s="46">
        <f t="shared" si="3"/>
        <v>258</v>
      </c>
      <c r="H12" s="46">
        <f t="shared" si="3"/>
        <v>4710</v>
      </c>
      <c r="I12" s="46">
        <f t="shared" si="3"/>
        <v>1681</v>
      </c>
      <c r="J12" s="46">
        <f t="shared" si="3"/>
        <v>18225</v>
      </c>
      <c r="K12" s="46">
        <f t="shared" si="3"/>
        <v>6288</v>
      </c>
      <c r="L12" s="46">
        <f t="shared" si="3"/>
        <v>6941</v>
      </c>
      <c r="M12" s="46">
        <f t="shared" si="3"/>
        <v>1298</v>
      </c>
      <c r="N12" s="46">
        <f t="shared" si="3"/>
        <v>3264</v>
      </c>
      <c r="O12" s="46">
        <f t="shared" si="3"/>
        <v>295</v>
      </c>
      <c r="P12" s="46">
        <f t="shared" si="3"/>
        <v>366</v>
      </c>
      <c r="Q12" s="46">
        <f t="shared" si="3"/>
        <v>5617</v>
      </c>
      <c r="R12" s="46">
        <f t="shared" si="3"/>
        <v>2654</v>
      </c>
      <c r="S12" s="46">
        <f t="shared" si="3"/>
        <v>16453</v>
      </c>
      <c r="T12" s="46">
        <f t="shared" si="3"/>
        <v>3702</v>
      </c>
      <c r="U12" s="46">
        <f t="shared" si="3"/>
        <v>6333</v>
      </c>
      <c r="V12" s="46">
        <f t="shared" si="3"/>
        <v>1143</v>
      </c>
      <c r="W12" s="46">
        <f t="shared" si="3"/>
        <v>153</v>
      </c>
      <c r="X12" s="46">
        <f t="shared" si="3"/>
        <v>48</v>
      </c>
      <c r="Y12" s="46">
        <f t="shared" si="3"/>
        <v>6206</v>
      </c>
      <c r="Z12" s="46">
        <f t="shared" si="3"/>
        <v>902</v>
      </c>
      <c r="AA12" s="46">
        <f t="shared" si="3"/>
        <v>100</v>
      </c>
      <c r="AB12" s="46">
        <f t="shared" si="3"/>
        <v>422</v>
      </c>
    </row>
    <row r="13" spans="1:54" s="1" customFormat="1" ht="19.5" customHeight="1" x14ac:dyDescent="0.25">
      <c r="A13" s="33" t="s">
        <v>8</v>
      </c>
      <c r="B13" s="7" t="s">
        <v>0</v>
      </c>
      <c r="C13" s="12" t="s">
        <v>5</v>
      </c>
      <c r="D13" s="36">
        <f t="shared" si="1"/>
        <v>41374</v>
      </c>
      <c r="E13" s="36">
        <f t="shared" si="2"/>
        <v>41317</v>
      </c>
      <c r="F13" s="36">
        <v>301</v>
      </c>
      <c r="G13" s="36">
        <v>167</v>
      </c>
      <c r="H13" s="36">
        <v>2437</v>
      </c>
      <c r="I13" s="36">
        <v>843</v>
      </c>
      <c r="J13" s="36">
        <v>8477</v>
      </c>
      <c r="K13" s="36">
        <v>3385</v>
      </c>
      <c r="L13" s="36">
        <v>3415</v>
      </c>
      <c r="M13" s="36">
        <v>709</v>
      </c>
      <c r="N13" s="36">
        <v>1593</v>
      </c>
      <c r="O13" s="36">
        <v>146</v>
      </c>
      <c r="P13" s="36">
        <v>78</v>
      </c>
      <c r="Q13" s="36">
        <v>2594</v>
      </c>
      <c r="R13" s="36">
        <v>1375</v>
      </c>
      <c r="S13" s="36">
        <v>8192</v>
      </c>
      <c r="T13" s="36">
        <v>2162</v>
      </c>
      <c r="U13" s="36">
        <v>2620</v>
      </c>
      <c r="V13" s="36">
        <v>554</v>
      </c>
      <c r="W13" s="36">
        <v>65</v>
      </c>
      <c r="X13" s="36">
        <v>24</v>
      </c>
      <c r="Y13" s="36">
        <v>1896</v>
      </c>
      <c r="Z13" s="36">
        <v>255</v>
      </c>
      <c r="AA13" s="36">
        <v>29</v>
      </c>
      <c r="AB13" s="36">
        <v>57</v>
      </c>
    </row>
    <row r="14" spans="1:54" s="1" customFormat="1" ht="19.5" customHeight="1" x14ac:dyDescent="0.25">
      <c r="A14" s="33"/>
      <c r="B14" s="7" t="s">
        <v>1</v>
      </c>
      <c r="C14" s="12" t="s">
        <v>6</v>
      </c>
      <c r="D14" s="36">
        <f t="shared" si="1"/>
        <v>46169</v>
      </c>
      <c r="E14" s="36">
        <f t="shared" si="2"/>
        <v>45804</v>
      </c>
      <c r="F14" s="36">
        <v>183</v>
      </c>
      <c r="G14" s="36">
        <v>91</v>
      </c>
      <c r="H14" s="36">
        <v>2273</v>
      </c>
      <c r="I14" s="36">
        <v>838</v>
      </c>
      <c r="J14" s="36">
        <v>9748</v>
      </c>
      <c r="K14" s="36">
        <v>2903</v>
      </c>
      <c r="L14" s="36">
        <v>3526</v>
      </c>
      <c r="M14" s="36">
        <v>589</v>
      </c>
      <c r="N14" s="36">
        <v>1671</v>
      </c>
      <c r="O14" s="36">
        <v>149</v>
      </c>
      <c r="P14" s="36">
        <v>288</v>
      </c>
      <c r="Q14" s="36">
        <v>3023</v>
      </c>
      <c r="R14" s="36">
        <v>1279</v>
      </c>
      <c r="S14" s="36">
        <v>8261</v>
      </c>
      <c r="T14" s="36">
        <v>1540</v>
      </c>
      <c r="U14" s="36">
        <v>3713</v>
      </c>
      <c r="V14" s="36">
        <v>589</v>
      </c>
      <c r="W14" s="36">
        <v>88</v>
      </c>
      <c r="X14" s="36">
        <v>24</v>
      </c>
      <c r="Y14" s="36">
        <v>4310</v>
      </c>
      <c r="Z14" s="36">
        <v>647</v>
      </c>
      <c r="AA14" s="36">
        <v>71</v>
      </c>
      <c r="AB14" s="36">
        <v>365</v>
      </c>
    </row>
    <row r="15" spans="1:54" s="1" customFormat="1" ht="19.5" customHeight="1" x14ac:dyDescent="0.25">
      <c r="A15" s="33" t="s">
        <v>9</v>
      </c>
      <c r="B15" s="48" t="s">
        <v>2</v>
      </c>
      <c r="C15" s="49" t="s">
        <v>4</v>
      </c>
      <c r="D15" s="45">
        <f t="shared" si="1"/>
        <v>9825</v>
      </c>
      <c r="E15" s="46">
        <f t="shared" si="2"/>
        <v>9757</v>
      </c>
      <c r="F15" s="46">
        <f t="shared" ref="F15:AB15" si="4">SUM(F16:F17)</f>
        <v>22</v>
      </c>
      <c r="G15" s="46">
        <f t="shared" si="4"/>
        <v>13</v>
      </c>
      <c r="H15" s="46">
        <f t="shared" si="4"/>
        <v>201</v>
      </c>
      <c r="I15" s="46">
        <f t="shared" si="4"/>
        <v>115</v>
      </c>
      <c r="J15" s="46">
        <f t="shared" si="4"/>
        <v>1305</v>
      </c>
      <c r="K15" s="46">
        <f t="shared" si="4"/>
        <v>493</v>
      </c>
      <c r="L15" s="46">
        <f t="shared" si="4"/>
        <v>528</v>
      </c>
      <c r="M15" s="46">
        <f t="shared" si="4"/>
        <v>139</v>
      </c>
      <c r="N15" s="46">
        <f t="shared" si="4"/>
        <v>259</v>
      </c>
      <c r="O15" s="46">
        <f t="shared" si="4"/>
        <v>24</v>
      </c>
      <c r="P15" s="46">
        <f t="shared" si="4"/>
        <v>65</v>
      </c>
      <c r="Q15" s="46">
        <f t="shared" si="4"/>
        <v>547</v>
      </c>
      <c r="R15" s="46">
        <f t="shared" si="4"/>
        <v>269</v>
      </c>
      <c r="S15" s="46">
        <f t="shared" si="4"/>
        <v>1850</v>
      </c>
      <c r="T15" s="46">
        <f t="shared" si="4"/>
        <v>526</v>
      </c>
      <c r="U15" s="46">
        <f t="shared" si="4"/>
        <v>1226</v>
      </c>
      <c r="V15" s="46">
        <f t="shared" si="4"/>
        <v>268</v>
      </c>
      <c r="W15" s="46">
        <f t="shared" si="4"/>
        <v>5</v>
      </c>
      <c r="X15" s="46">
        <f t="shared" si="4"/>
        <v>6</v>
      </c>
      <c r="Y15" s="46">
        <f t="shared" si="4"/>
        <v>1653</v>
      </c>
      <c r="Z15" s="46">
        <f t="shared" si="4"/>
        <v>224</v>
      </c>
      <c r="AA15" s="46">
        <f t="shared" si="4"/>
        <v>19</v>
      </c>
      <c r="AB15" s="46">
        <f t="shared" si="4"/>
        <v>68</v>
      </c>
    </row>
    <row r="16" spans="1:54" s="1" customFormat="1" ht="19.5" customHeight="1" x14ac:dyDescent="0.25">
      <c r="A16" s="33" t="s">
        <v>10</v>
      </c>
      <c r="B16" s="7" t="s">
        <v>0</v>
      </c>
      <c r="C16" s="12" t="s">
        <v>5</v>
      </c>
      <c r="D16" s="36">
        <f t="shared" si="1"/>
        <v>5078</v>
      </c>
      <c r="E16" s="36">
        <f t="shared" si="2"/>
        <v>5076</v>
      </c>
      <c r="F16" s="36">
        <v>17</v>
      </c>
      <c r="G16" s="36">
        <v>7</v>
      </c>
      <c r="H16" s="36">
        <v>119</v>
      </c>
      <c r="I16" s="36">
        <v>55</v>
      </c>
      <c r="J16" s="36">
        <v>619</v>
      </c>
      <c r="K16" s="36">
        <v>250</v>
      </c>
      <c r="L16" s="36">
        <v>296</v>
      </c>
      <c r="M16" s="36">
        <v>87</v>
      </c>
      <c r="N16" s="36">
        <v>127</v>
      </c>
      <c r="O16" s="36">
        <v>13</v>
      </c>
      <c r="P16" s="36">
        <v>16</v>
      </c>
      <c r="Q16" s="36">
        <v>315</v>
      </c>
      <c r="R16" s="36">
        <v>168</v>
      </c>
      <c r="S16" s="36">
        <v>1125</v>
      </c>
      <c r="T16" s="36">
        <v>349</v>
      </c>
      <c r="U16" s="36">
        <v>659</v>
      </c>
      <c r="V16" s="36">
        <v>169</v>
      </c>
      <c r="W16" s="36">
        <v>4</v>
      </c>
      <c r="X16" s="36">
        <v>4</v>
      </c>
      <c r="Y16" s="36">
        <v>604</v>
      </c>
      <c r="Z16" s="36">
        <v>68</v>
      </c>
      <c r="AA16" s="36">
        <v>5</v>
      </c>
      <c r="AB16" s="36">
        <v>2</v>
      </c>
    </row>
    <row r="17" spans="1:28" s="1" customFormat="1" ht="19.5" customHeight="1" x14ac:dyDescent="0.25">
      <c r="A17" s="33"/>
      <c r="B17" s="7" t="s">
        <v>1</v>
      </c>
      <c r="C17" s="12" t="s">
        <v>6</v>
      </c>
      <c r="D17" s="36">
        <f t="shared" si="1"/>
        <v>4747</v>
      </c>
      <c r="E17" s="36">
        <f t="shared" si="2"/>
        <v>4681</v>
      </c>
      <c r="F17" s="36">
        <v>5</v>
      </c>
      <c r="G17" s="36">
        <v>6</v>
      </c>
      <c r="H17" s="36">
        <v>82</v>
      </c>
      <c r="I17" s="36">
        <v>60</v>
      </c>
      <c r="J17" s="36">
        <v>686</v>
      </c>
      <c r="K17" s="36">
        <v>243</v>
      </c>
      <c r="L17" s="36">
        <v>232</v>
      </c>
      <c r="M17" s="36">
        <v>52</v>
      </c>
      <c r="N17" s="36">
        <v>132</v>
      </c>
      <c r="O17" s="36">
        <v>11</v>
      </c>
      <c r="P17" s="36">
        <v>49</v>
      </c>
      <c r="Q17" s="36">
        <v>232</v>
      </c>
      <c r="R17" s="36">
        <v>101</v>
      </c>
      <c r="S17" s="36">
        <v>725</v>
      </c>
      <c r="T17" s="36">
        <v>177</v>
      </c>
      <c r="U17" s="36">
        <v>567</v>
      </c>
      <c r="V17" s="36">
        <v>99</v>
      </c>
      <c r="W17" s="36">
        <v>1</v>
      </c>
      <c r="X17" s="36">
        <v>2</v>
      </c>
      <c r="Y17" s="36">
        <v>1049</v>
      </c>
      <c r="Z17" s="36">
        <v>156</v>
      </c>
      <c r="AA17" s="36">
        <v>14</v>
      </c>
      <c r="AB17" s="36">
        <v>66</v>
      </c>
    </row>
    <row r="18" spans="1:28" s="1" customFormat="1" ht="19.5" customHeight="1" x14ac:dyDescent="0.25">
      <c r="A18" s="33" t="s">
        <v>11</v>
      </c>
      <c r="B18" s="48" t="s">
        <v>2</v>
      </c>
      <c r="C18" s="49" t="s">
        <v>4</v>
      </c>
      <c r="D18" s="45">
        <f t="shared" si="1"/>
        <v>21035</v>
      </c>
      <c r="E18" s="46">
        <f t="shared" si="2"/>
        <v>20847</v>
      </c>
      <c r="F18" s="46">
        <f t="shared" ref="F18:AB18" si="5">SUM(F19:F20)</f>
        <v>27</v>
      </c>
      <c r="G18" s="46">
        <f t="shared" si="5"/>
        <v>14</v>
      </c>
      <c r="H18" s="46">
        <f t="shared" si="5"/>
        <v>447</v>
      </c>
      <c r="I18" s="46">
        <f t="shared" si="5"/>
        <v>202</v>
      </c>
      <c r="J18" s="46">
        <f t="shared" si="5"/>
        <v>2721</v>
      </c>
      <c r="K18" s="46">
        <f t="shared" si="5"/>
        <v>1112</v>
      </c>
      <c r="L18" s="46">
        <f t="shared" si="5"/>
        <v>910</v>
      </c>
      <c r="M18" s="46">
        <f t="shared" si="5"/>
        <v>234</v>
      </c>
      <c r="N18" s="46">
        <f t="shared" si="5"/>
        <v>474</v>
      </c>
      <c r="O18" s="46">
        <f t="shared" si="5"/>
        <v>73</v>
      </c>
      <c r="P18" s="46">
        <f t="shared" si="5"/>
        <v>160</v>
      </c>
      <c r="Q18" s="46">
        <f t="shared" si="5"/>
        <v>2264</v>
      </c>
      <c r="R18" s="46">
        <f t="shared" si="5"/>
        <v>742</v>
      </c>
      <c r="S18" s="46">
        <f t="shared" si="5"/>
        <v>2754</v>
      </c>
      <c r="T18" s="46">
        <f t="shared" si="5"/>
        <v>909</v>
      </c>
      <c r="U18" s="46">
        <f t="shared" si="5"/>
        <v>3563</v>
      </c>
      <c r="V18" s="46">
        <f t="shared" si="5"/>
        <v>477</v>
      </c>
      <c r="W18" s="46">
        <f t="shared" si="5"/>
        <v>19</v>
      </c>
      <c r="X18" s="46">
        <f t="shared" si="5"/>
        <v>8</v>
      </c>
      <c r="Y18" s="46">
        <f t="shared" si="5"/>
        <v>3190</v>
      </c>
      <c r="Z18" s="46">
        <f t="shared" si="5"/>
        <v>518</v>
      </c>
      <c r="AA18" s="46">
        <f t="shared" si="5"/>
        <v>29</v>
      </c>
      <c r="AB18" s="46">
        <f t="shared" si="5"/>
        <v>188</v>
      </c>
    </row>
    <row r="19" spans="1:28" s="1" customFormat="1" ht="19.5" customHeight="1" x14ac:dyDescent="0.25">
      <c r="A19" s="33" t="s">
        <v>12</v>
      </c>
      <c r="B19" s="7" t="s">
        <v>0</v>
      </c>
      <c r="C19" s="12" t="s">
        <v>5</v>
      </c>
      <c r="D19" s="36">
        <f t="shared" si="1"/>
        <v>11163</v>
      </c>
      <c r="E19" s="36">
        <f t="shared" si="2"/>
        <v>11134</v>
      </c>
      <c r="F19" s="36">
        <v>16</v>
      </c>
      <c r="G19" s="36">
        <v>10</v>
      </c>
      <c r="H19" s="36">
        <v>235</v>
      </c>
      <c r="I19" s="36">
        <v>92</v>
      </c>
      <c r="J19" s="36">
        <v>1288</v>
      </c>
      <c r="K19" s="36">
        <v>617</v>
      </c>
      <c r="L19" s="36">
        <v>521</v>
      </c>
      <c r="M19" s="36">
        <v>131</v>
      </c>
      <c r="N19" s="36">
        <v>242</v>
      </c>
      <c r="O19" s="36">
        <v>34</v>
      </c>
      <c r="P19" s="36">
        <v>31</v>
      </c>
      <c r="Q19" s="36">
        <v>1298</v>
      </c>
      <c r="R19" s="36">
        <v>447</v>
      </c>
      <c r="S19" s="36">
        <v>1689</v>
      </c>
      <c r="T19" s="36">
        <v>599</v>
      </c>
      <c r="U19" s="36">
        <v>2129</v>
      </c>
      <c r="V19" s="36">
        <v>314</v>
      </c>
      <c r="W19" s="36">
        <v>13</v>
      </c>
      <c r="X19" s="36">
        <v>6</v>
      </c>
      <c r="Y19" s="36">
        <v>1269</v>
      </c>
      <c r="Z19" s="36">
        <v>145</v>
      </c>
      <c r="AA19" s="36">
        <v>8</v>
      </c>
      <c r="AB19" s="36">
        <v>29</v>
      </c>
    </row>
    <row r="20" spans="1:28" s="1" customFormat="1" ht="19.5" customHeight="1" x14ac:dyDescent="0.25">
      <c r="A20" s="33"/>
      <c r="B20" s="7" t="s">
        <v>1</v>
      </c>
      <c r="C20" s="12" t="s">
        <v>6</v>
      </c>
      <c r="D20" s="36">
        <f t="shared" si="1"/>
        <v>9872</v>
      </c>
      <c r="E20" s="36">
        <f t="shared" si="2"/>
        <v>9713</v>
      </c>
      <c r="F20" s="36">
        <v>11</v>
      </c>
      <c r="G20" s="36">
        <v>4</v>
      </c>
      <c r="H20" s="36">
        <v>212</v>
      </c>
      <c r="I20" s="36">
        <v>110</v>
      </c>
      <c r="J20" s="36">
        <v>1433</v>
      </c>
      <c r="K20" s="36">
        <v>495</v>
      </c>
      <c r="L20" s="36">
        <v>389</v>
      </c>
      <c r="M20" s="36">
        <v>103</v>
      </c>
      <c r="N20" s="36">
        <v>232</v>
      </c>
      <c r="O20" s="36">
        <v>39</v>
      </c>
      <c r="P20" s="36">
        <v>129</v>
      </c>
      <c r="Q20" s="36">
        <v>966</v>
      </c>
      <c r="R20" s="36">
        <v>295</v>
      </c>
      <c r="S20" s="36">
        <v>1065</v>
      </c>
      <c r="T20" s="36">
        <v>310</v>
      </c>
      <c r="U20" s="36">
        <v>1434</v>
      </c>
      <c r="V20" s="36">
        <v>163</v>
      </c>
      <c r="W20" s="36">
        <v>6</v>
      </c>
      <c r="X20" s="36">
        <v>2</v>
      </c>
      <c r="Y20" s="36">
        <v>1921</v>
      </c>
      <c r="Z20" s="36">
        <v>373</v>
      </c>
      <c r="AA20" s="36">
        <v>21</v>
      </c>
      <c r="AB20" s="36">
        <v>159</v>
      </c>
    </row>
    <row r="21" spans="1:28" s="1" customFormat="1" ht="19.5" customHeight="1" x14ac:dyDescent="0.25">
      <c r="A21" s="33" t="s">
        <v>13</v>
      </c>
      <c r="B21" s="48" t="s">
        <v>2</v>
      </c>
      <c r="C21" s="49" t="s">
        <v>4</v>
      </c>
      <c r="D21" s="45">
        <f t="shared" si="1"/>
        <v>17770</v>
      </c>
      <c r="E21" s="46">
        <f t="shared" si="2"/>
        <v>17607</v>
      </c>
      <c r="F21" s="46">
        <f t="shared" ref="F21:AB21" si="6">SUM(F22:F23)</f>
        <v>25</v>
      </c>
      <c r="G21" s="46">
        <f t="shared" si="6"/>
        <v>25</v>
      </c>
      <c r="H21" s="46">
        <f t="shared" si="6"/>
        <v>453</v>
      </c>
      <c r="I21" s="46">
        <f t="shared" si="6"/>
        <v>226</v>
      </c>
      <c r="J21" s="46">
        <f t="shared" si="6"/>
        <v>2761</v>
      </c>
      <c r="K21" s="46">
        <f t="shared" si="6"/>
        <v>1225</v>
      </c>
      <c r="L21" s="46">
        <f t="shared" si="6"/>
        <v>941</v>
      </c>
      <c r="M21" s="46">
        <f t="shared" si="6"/>
        <v>305</v>
      </c>
      <c r="N21" s="46">
        <f t="shared" si="6"/>
        <v>546</v>
      </c>
      <c r="O21" s="46">
        <f t="shared" si="6"/>
        <v>70</v>
      </c>
      <c r="P21" s="46">
        <f t="shared" si="6"/>
        <v>116</v>
      </c>
      <c r="Q21" s="46">
        <f t="shared" si="6"/>
        <v>1111</v>
      </c>
      <c r="R21" s="46">
        <f t="shared" si="6"/>
        <v>555</v>
      </c>
      <c r="S21" s="46">
        <f t="shared" si="6"/>
        <v>3417</v>
      </c>
      <c r="T21" s="46">
        <f t="shared" si="6"/>
        <v>1135</v>
      </c>
      <c r="U21" s="46">
        <f t="shared" si="6"/>
        <v>1917</v>
      </c>
      <c r="V21" s="46">
        <f t="shared" si="6"/>
        <v>391</v>
      </c>
      <c r="W21" s="46">
        <f t="shared" si="6"/>
        <v>16</v>
      </c>
      <c r="X21" s="46">
        <f t="shared" si="6"/>
        <v>10</v>
      </c>
      <c r="Y21" s="46">
        <f t="shared" si="6"/>
        <v>1872</v>
      </c>
      <c r="Z21" s="46">
        <f t="shared" si="6"/>
        <v>466</v>
      </c>
      <c r="AA21" s="46">
        <f t="shared" si="6"/>
        <v>24</v>
      </c>
      <c r="AB21" s="46">
        <f t="shared" si="6"/>
        <v>163</v>
      </c>
    </row>
    <row r="22" spans="1:28" s="1" customFormat="1" ht="19.5" customHeight="1" x14ac:dyDescent="0.25">
      <c r="A22" s="33" t="s">
        <v>14</v>
      </c>
      <c r="B22" s="7" t="s">
        <v>0</v>
      </c>
      <c r="C22" s="12" t="s">
        <v>5</v>
      </c>
      <c r="D22" s="36">
        <f t="shared" si="1"/>
        <v>9051</v>
      </c>
      <c r="E22" s="36">
        <f t="shared" si="2"/>
        <v>9031</v>
      </c>
      <c r="F22" s="36">
        <v>16</v>
      </c>
      <c r="G22" s="36">
        <v>13</v>
      </c>
      <c r="H22" s="36">
        <v>255</v>
      </c>
      <c r="I22" s="36">
        <v>120</v>
      </c>
      <c r="J22" s="36">
        <v>1417</v>
      </c>
      <c r="K22" s="36">
        <v>663</v>
      </c>
      <c r="L22" s="36">
        <v>560</v>
      </c>
      <c r="M22" s="36">
        <v>192</v>
      </c>
      <c r="N22" s="36">
        <v>254</v>
      </c>
      <c r="O22" s="36">
        <v>38</v>
      </c>
      <c r="P22" s="36">
        <v>20</v>
      </c>
      <c r="Q22" s="36">
        <v>626</v>
      </c>
      <c r="R22" s="36">
        <v>290</v>
      </c>
      <c r="S22" s="36">
        <v>1868</v>
      </c>
      <c r="T22" s="36">
        <v>704</v>
      </c>
      <c r="U22" s="36">
        <v>930</v>
      </c>
      <c r="V22" s="36">
        <v>238</v>
      </c>
      <c r="W22" s="36">
        <v>12</v>
      </c>
      <c r="X22" s="36">
        <v>6</v>
      </c>
      <c r="Y22" s="36">
        <v>668</v>
      </c>
      <c r="Z22" s="36">
        <v>137</v>
      </c>
      <c r="AA22" s="36">
        <v>4</v>
      </c>
      <c r="AB22" s="36">
        <v>20</v>
      </c>
    </row>
    <row r="23" spans="1:28" s="1" customFormat="1" ht="19.5" customHeight="1" x14ac:dyDescent="0.25">
      <c r="A23" s="7"/>
      <c r="B23" s="7" t="s">
        <v>1</v>
      </c>
      <c r="C23" s="12" t="s">
        <v>6</v>
      </c>
      <c r="D23" s="36">
        <f t="shared" si="1"/>
        <v>8719</v>
      </c>
      <c r="E23" s="36">
        <f t="shared" si="2"/>
        <v>8576</v>
      </c>
      <c r="F23" s="36">
        <v>9</v>
      </c>
      <c r="G23" s="36">
        <v>12</v>
      </c>
      <c r="H23" s="36">
        <v>198</v>
      </c>
      <c r="I23" s="36">
        <v>106</v>
      </c>
      <c r="J23" s="36">
        <v>1344</v>
      </c>
      <c r="K23" s="36">
        <v>562</v>
      </c>
      <c r="L23" s="36">
        <v>381</v>
      </c>
      <c r="M23" s="36">
        <v>113</v>
      </c>
      <c r="N23" s="36">
        <v>292</v>
      </c>
      <c r="O23" s="36">
        <v>32</v>
      </c>
      <c r="P23" s="36">
        <v>96</v>
      </c>
      <c r="Q23" s="36">
        <v>485</v>
      </c>
      <c r="R23" s="36">
        <v>265</v>
      </c>
      <c r="S23" s="36">
        <v>1549</v>
      </c>
      <c r="T23" s="36">
        <v>431</v>
      </c>
      <c r="U23" s="36">
        <v>987</v>
      </c>
      <c r="V23" s="36">
        <v>153</v>
      </c>
      <c r="W23" s="36">
        <v>4</v>
      </c>
      <c r="X23" s="36">
        <v>4</v>
      </c>
      <c r="Y23" s="36">
        <v>1204</v>
      </c>
      <c r="Z23" s="36">
        <v>329</v>
      </c>
      <c r="AA23" s="36">
        <v>20</v>
      </c>
      <c r="AB23" s="36">
        <v>143</v>
      </c>
    </row>
    <row r="24" spans="1:28" s="1" customFormat="1" ht="19.5" customHeight="1" x14ac:dyDescent="0.25">
      <c r="A24" s="33" t="s">
        <v>15</v>
      </c>
      <c r="B24" s="48" t="s">
        <v>2</v>
      </c>
      <c r="C24" s="49" t="s">
        <v>4</v>
      </c>
      <c r="D24" s="45">
        <f t="shared" si="1"/>
        <v>75271</v>
      </c>
      <c r="E24" s="46">
        <f t="shared" si="2"/>
        <v>74959</v>
      </c>
      <c r="F24" s="46">
        <f t="shared" ref="F24:AB24" si="7">SUM(F25:F26)</f>
        <v>323</v>
      </c>
      <c r="G24" s="46">
        <f t="shared" si="7"/>
        <v>172</v>
      </c>
      <c r="H24" s="46">
        <f t="shared" si="7"/>
        <v>3124</v>
      </c>
      <c r="I24" s="46">
        <f t="shared" si="7"/>
        <v>1141</v>
      </c>
      <c r="J24" s="46">
        <f t="shared" si="7"/>
        <v>14145</v>
      </c>
      <c r="K24" s="46">
        <f t="shared" si="7"/>
        <v>4937</v>
      </c>
      <c r="L24" s="46">
        <f t="shared" si="7"/>
        <v>5488</v>
      </c>
      <c r="M24" s="46">
        <f t="shared" si="7"/>
        <v>1241</v>
      </c>
      <c r="N24" s="46">
        <f t="shared" si="7"/>
        <v>2352</v>
      </c>
      <c r="O24" s="46">
        <f t="shared" si="7"/>
        <v>224</v>
      </c>
      <c r="P24" s="46">
        <f t="shared" si="7"/>
        <v>364</v>
      </c>
      <c r="Q24" s="46">
        <f t="shared" si="7"/>
        <v>4449</v>
      </c>
      <c r="R24" s="46">
        <f t="shared" si="7"/>
        <v>1939</v>
      </c>
      <c r="S24" s="46">
        <f t="shared" si="7"/>
        <v>15702</v>
      </c>
      <c r="T24" s="46">
        <f t="shared" si="7"/>
        <v>3683</v>
      </c>
      <c r="U24" s="46">
        <f t="shared" si="7"/>
        <v>7064</v>
      </c>
      <c r="V24" s="46">
        <f t="shared" si="7"/>
        <v>1020</v>
      </c>
      <c r="W24" s="46">
        <f t="shared" si="7"/>
        <v>236</v>
      </c>
      <c r="X24" s="46">
        <f t="shared" si="7"/>
        <v>75</v>
      </c>
      <c r="Y24" s="46">
        <f t="shared" si="7"/>
        <v>6319</v>
      </c>
      <c r="Z24" s="46">
        <f t="shared" si="7"/>
        <v>889</v>
      </c>
      <c r="AA24" s="46">
        <f t="shared" si="7"/>
        <v>72</v>
      </c>
      <c r="AB24" s="46">
        <f t="shared" si="7"/>
        <v>312</v>
      </c>
    </row>
    <row r="25" spans="1:28" s="1" customFormat="1" ht="19.5" customHeight="1" x14ac:dyDescent="0.25">
      <c r="A25" s="33" t="s">
        <v>16</v>
      </c>
      <c r="B25" s="7" t="s">
        <v>0</v>
      </c>
      <c r="C25" s="12" t="s">
        <v>5</v>
      </c>
      <c r="D25" s="36">
        <f t="shared" si="1"/>
        <v>37508</v>
      </c>
      <c r="E25" s="36">
        <f t="shared" si="2"/>
        <v>37469</v>
      </c>
      <c r="F25" s="36">
        <v>210</v>
      </c>
      <c r="G25" s="36">
        <v>110</v>
      </c>
      <c r="H25" s="36">
        <v>1704</v>
      </c>
      <c r="I25" s="36">
        <v>621</v>
      </c>
      <c r="J25" s="36">
        <v>6739</v>
      </c>
      <c r="K25" s="36">
        <v>2625</v>
      </c>
      <c r="L25" s="36">
        <v>3039</v>
      </c>
      <c r="M25" s="36">
        <v>696</v>
      </c>
      <c r="N25" s="36">
        <v>1160</v>
      </c>
      <c r="O25" s="36">
        <v>123</v>
      </c>
      <c r="P25" s="36">
        <v>79</v>
      </c>
      <c r="Q25" s="36">
        <v>2207</v>
      </c>
      <c r="R25" s="36">
        <v>1087</v>
      </c>
      <c r="S25" s="36">
        <v>8447</v>
      </c>
      <c r="T25" s="36">
        <v>2306</v>
      </c>
      <c r="U25" s="36">
        <v>3273</v>
      </c>
      <c r="V25" s="36">
        <v>515</v>
      </c>
      <c r="W25" s="36">
        <v>124</v>
      </c>
      <c r="X25" s="36">
        <v>51</v>
      </c>
      <c r="Y25" s="36">
        <v>2108</v>
      </c>
      <c r="Z25" s="36">
        <v>229</v>
      </c>
      <c r="AA25" s="36">
        <v>16</v>
      </c>
      <c r="AB25" s="36">
        <v>39</v>
      </c>
    </row>
    <row r="26" spans="1:28" s="1" customFormat="1" ht="19.5" customHeight="1" x14ac:dyDescent="0.25">
      <c r="A26" s="33"/>
      <c r="B26" s="7" t="s">
        <v>1</v>
      </c>
      <c r="C26" s="12" t="s">
        <v>6</v>
      </c>
      <c r="D26" s="36">
        <f t="shared" si="1"/>
        <v>37763</v>
      </c>
      <c r="E26" s="36">
        <f t="shared" si="2"/>
        <v>37490</v>
      </c>
      <c r="F26" s="36">
        <v>113</v>
      </c>
      <c r="G26" s="36">
        <v>62</v>
      </c>
      <c r="H26" s="36">
        <v>1420</v>
      </c>
      <c r="I26" s="36">
        <v>520</v>
      </c>
      <c r="J26" s="36">
        <v>7406</v>
      </c>
      <c r="K26" s="36">
        <v>2312</v>
      </c>
      <c r="L26" s="36">
        <v>2449</v>
      </c>
      <c r="M26" s="36">
        <v>545</v>
      </c>
      <c r="N26" s="36">
        <v>1192</v>
      </c>
      <c r="O26" s="36">
        <v>101</v>
      </c>
      <c r="P26" s="36">
        <v>285</v>
      </c>
      <c r="Q26" s="36">
        <v>2242</v>
      </c>
      <c r="R26" s="36">
        <v>852</v>
      </c>
      <c r="S26" s="36">
        <v>7255</v>
      </c>
      <c r="T26" s="36">
        <v>1377</v>
      </c>
      <c r="U26" s="36">
        <v>3791</v>
      </c>
      <c r="V26" s="36">
        <v>505</v>
      </c>
      <c r="W26" s="36">
        <v>112</v>
      </c>
      <c r="X26" s="36">
        <v>24</v>
      </c>
      <c r="Y26" s="36">
        <v>4211</v>
      </c>
      <c r="Z26" s="36">
        <v>660</v>
      </c>
      <c r="AA26" s="36">
        <v>56</v>
      </c>
      <c r="AB26" s="36">
        <v>273</v>
      </c>
    </row>
    <row r="27" spans="1:28" s="1" customFormat="1" ht="19.5" customHeight="1" x14ac:dyDescent="0.25">
      <c r="A27" s="33" t="s">
        <v>17</v>
      </c>
      <c r="B27" s="48" t="s">
        <v>2</v>
      </c>
      <c r="C27" s="49" t="s">
        <v>4</v>
      </c>
      <c r="D27" s="45">
        <f t="shared" si="1"/>
        <v>16095</v>
      </c>
      <c r="E27" s="46">
        <f t="shared" si="2"/>
        <v>15962</v>
      </c>
      <c r="F27" s="46">
        <f t="shared" ref="F27:AB27" si="8">SUM(F28:F29)</f>
        <v>116</v>
      </c>
      <c r="G27" s="46">
        <f t="shared" si="8"/>
        <v>39</v>
      </c>
      <c r="H27" s="46">
        <f t="shared" si="8"/>
        <v>405</v>
      </c>
      <c r="I27" s="46">
        <f t="shared" si="8"/>
        <v>178</v>
      </c>
      <c r="J27" s="46">
        <f t="shared" si="8"/>
        <v>2038</v>
      </c>
      <c r="K27" s="46">
        <f t="shared" si="8"/>
        <v>970</v>
      </c>
      <c r="L27" s="46">
        <f t="shared" si="8"/>
        <v>717</v>
      </c>
      <c r="M27" s="46">
        <f t="shared" si="8"/>
        <v>239</v>
      </c>
      <c r="N27" s="46">
        <f t="shared" si="8"/>
        <v>409</v>
      </c>
      <c r="O27" s="46">
        <f t="shared" si="8"/>
        <v>44</v>
      </c>
      <c r="P27" s="46">
        <f t="shared" si="8"/>
        <v>91</v>
      </c>
      <c r="Q27" s="46">
        <f t="shared" si="8"/>
        <v>954</v>
      </c>
      <c r="R27" s="46">
        <f t="shared" si="8"/>
        <v>390</v>
      </c>
      <c r="S27" s="46">
        <f t="shared" si="8"/>
        <v>3017</v>
      </c>
      <c r="T27" s="46">
        <f t="shared" si="8"/>
        <v>1031</v>
      </c>
      <c r="U27" s="46">
        <f t="shared" si="8"/>
        <v>2046</v>
      </c>
      <c r="V27" s="46">
        <f t="shared" si="8"/>
        <v>423</v>
      </c>
      <c r="W27" s="46">
        <f t="shared" si="8"/>
        <v>18</v>
      </c>
      <c r="X27" s="46">
        <f t="shared" si="8"/>
        <v>12</v>
      </c>
      <c r="Y27" s="46">
        <f t="shared" si="8"/>
        <v>2293</v>
      </c>
      <c r="Z27" s="46">
        <f t="shared" si="8"/>
        <v>503</v>
      </c>
      <c r="AA27" s="46">
        <f t="shared" si="8"/>
        <v>29</v>
      </c>
      <c r="AB27" s="46">
        <f t="shared" si="8"/>
        <v>133</v>
      </c>
    </row>
    <row r="28" spans="1:28" s="1" customFormat="1" ht="19.5" customHeight="1" x14ac:dyDescent="0.25">
      <c r="A28" s="33" t="s">
        <v>18</v>
      </c>
      <c r="B28" s="7" t="s">
        <v>0</v>
      </c>
      <c r="C28" s="12" t="s">
        <v>5</v>
      </c>
      <c r="D28" s="36">
        <f t="shared" si="1"/>
        <v>8537</v>
      </c>
      <c r="E28" s="36">
        <f t="shared" si="2"/>
        <v>8527</v>
      </c>
      <c r="F28" s="36">
        <v>82</v>
      </c>
      <c r="G28" s="36">
        <v>26</v>
      </c>
      <c r="H28" s="36">
        <v>213</v>
      </c>
      <c r="I28" s="36">
        <v>82</v>
      </c>
      <c r="J28" s="36">
        <v>986</v>
      </c>
      <c r="K28" s="36">
        <v>513</v>
      </c>
      <c r="L28" s="36">
        <v>413</v>
      </c>
      <c r="M28" s="36">
        <v>135</v>
      </c>
      <c r="N28" s="36">
        <v>210</v>
      </c>
      <c r="O28" s="36">
        <v>21</v>
      </c>
      <c r="P28" s="36">
        <v>28</v>
      </c>
      <c r="Q28" s="36">
        <v>514</v>
      </c>
      <c r="R28" s="36">
        <v>210</v>
      </c>
      <c r="S28" s="36">
        <v>1846</v>
      </c>
      <c r="T28" s="36">
        <v>674</v>
      </c>
      <c r="U28" s="36">
        <v>1161</v>
      </c>
      <c r="V28" s="36">
        <v>254</v>
      </c>
      <c r="W28" s="36">
        <v>15</v>
      </c>
      <c r="X28" s="36">
        <v>9</v>
      </c>
      <c r="Y28" s="36">
        <v>957</v>
      </c>
      <c r="Z28" s="36">
        <v>168</v>
      </c>
      <c r="AA28" s="36">
        <v>10</v>
      </c>
      <c r="AB28" s="36">
        <v>10</v>
      </c>
    </row>
    <row r="29" spans="1:28" s="1" customFormat="1" ht="19.5" customHeight="1" x14ac:dyDescent="0.25">
      <c r="A29" s="7"/>
      <c r="B29" s="7" t="s">
        <v>1</v>
      </c>
      <c r="C29" s="12" t="s">
        <v>6</v>
      </c>
      <c r="D29" s="36">
        <f t="shared" si="1"/>
        <v>7558</v>
      </c>
      <c r="E29" s="36">
        <f t="shared" si="2"/>
        <v>7435</v>
      </c>
      <c r="F29" s="36">
        <v>34</v>
      </c>
      <c r="G29" s="36">
        <v>13</v>
      </c>
      <c r="H29" s="36">
        <v>192</v>
      </c>
      <c r="I29" s="36">
        <v>96</v>
      </c>
      <c r="J29" s="36">
        <v>1052</v>
      </c>
      <c r="K29" s="36">
        <v>457</v>
      </c>
      <c r="L29" s="36">
        <v>304</v>
      </c>
      <c r="M29" s="36">
        <v>104</v>
      </c>
      <c r="N29" s="36">
        <v>199</v>
      </c>
      <c r="O29" s="36">
        <v>23</v>
      </c>
      <c r="P29" s="36">
        <v>63</v>
      </c>
      <c r="Q29" s="36">
        <v>440</v>
      </c>
      <c r="R29" s="36">
        <v>180</v>
      </c>
      <c r="S29" s="36">
        <v>1171</v>
      </c>
      <c r="T29" s="36">
        <v>357</v>
      </c>
      <c r="U29" s="36">
        <v>885</v>
      </c>
      <c r="V29" s="36">
        <v>169</v>
      </c>
      <c r="W29" s="36">
        <v>3</v>
      </c>
      <c r="X29" s="36">
        <v>3</v>
      </c>
      <c r="Y29" s="36">
        <v>1336</v>
      </c>
      <c r="Z29" s="36">
        <v>335</v>
      </c>
      <c r="AA29" s="36">
        <v>19</v>
      </c>
      <c r="AB29" s="36">
        <v>123</v>
      </c>
    </row>
    <row r="30" spans="1:28" s="1" customFormat="1" ht="19.5" customHeight="1" x14ac:dyDescent="0.25">
      <c r="A30" s="7"/>
      <c r="B30" s="7"/>
      <c r="C30" s="12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spans="1:28" s="1" customFormat="1" ht="19.5" customHeight="1" x14ac:dyDescent="0.25">
      <c r="A31" s="7"/>
      <c r="B31" s="7"/>
      <c r="C31" s="12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</row>
    <row r="32" spans="1:28" s="2" customFormat="1" ht="24" customHeight="1" thickBot="1" x14ac:dyDescent="0.3">
      <c r="A32" s="39"/>
      <c r="B32" s="13"/>
      <c r="C32" s="1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s="2" customFormat="1" ht="13.5" customHeight="1" x14ac:dyDescent="0.25">
      <c r="A33" s="4" t="s">
        <v>35</v>
      </c>
      <c r="B33" s="1"/>
      <c r="C33" s="10"/>
      <c r="G33" s="5"/>
      <c r="N33" s="51" t="s">
        <v>47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8" s="2" customFormat="1" ht="13.5" customHeight="1" x14ac:dyDescent="0.25">
      <c r="A34" s="4"/>
      <c r="B34" s="1"/>
      <c r="C34" s="10"/>
    </row>
    <row r="35" spans="1:28" s="1" customFormat="1" ht="19.5" customHeight="1" x14ac:dyDescent="0.25">
      <c r="A35" s="7"/>
      <c r="B35" s="3"/>
      <c r="C35" s="24"/>
      <c r="D35" s="20"/>
      <c r="E35" s="21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0"/>
      <c r="AB35" s="20"/>
    </row>
    <row r="36" spans="1:28" s="1" customFormat="1" ht="19.5" customHeight="1" x14ac:dyDescent="0.25">
      <c r="A36" s="7"/>
      <c r="B36" s="3"/>
      <c r="C36" s="24"/>
      <c r="D36" s="20"/>
      <c r="E36" s="2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0"/>
      <c r="AB36" s="20"/>
    </row>
    <row r="37" spans="1:28" s="1" customFormat="1" ht="5.25" customHeight="1" x14ac:dyDescent="0.25">
      <c r="A37" s="7"/>
      <c r="C37" s="10"/>
      <c r="D37" s="20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0"/>
      <c r="AB37" s="20"/>
    </row>
    <row r="38" spans="1:28" s="6" customFormat="1" ht="19.5" customHeight="1" x14ac:dyDescent="0.25">
      <c r="A38" s="50" t="s">
        <v>40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71" t="s">
        <v>44</v>
      </c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</row>
    <row r="39" spans="1:28" s="2" customFormat="1" ht="20.25" customHeight="1" x14ac:dyDescent="0.25">
      <c r="A39" s="56" t="s">
        <v>81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78" t="s">
        <v>46</v>
      </c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</row>
    <row r="40" spans="1:28" s="16" customFormat="1" ht="12" customHeight="1" thickBot="1" x14ac:dyDescent="0.3">
      <c r="A40" s="14" t="s">
        <v>74</v>
      </c>
      <c r="B40" s="15"/>
      <c r="C40" s="18"/>
      <c r="D40" s="18"/>
      <c r="G40" s="28"/>
      <c r="H40" s="28"/>
      <c r="I40" s="28"/>
      <c r="J40" s="28"/>
      <c r="K40" s="28"/>
      <c r="N40" s="17"/>
      <c r="P40" s="17"/>
      <c r="Z40" s="79" t="s">
        <v>49</v>
      </c>
      <c r="AA40" s="79"/>
      <c r="AB40" s="79"/>
    </row>
    <row r="41" spans="1:28" s="2" customFormat="1" ht="15" customHeight="1" x14ac:dyDescent="0.25">
      <c r="A41" s="57" t="s">
        <v>72</v>
      </c>
      <c r="B41" s="59" t="s">
        <v>3</v>
      </c>
      <c r="C41" s="60"/>
      <c r="D41" s="95" t="s">
        <v>51</v>
      </c>
      <c r="E41" s="53" t="s">
        <v>59</v>
      </c>
      <c r="F41" s="54"/>
      <c r="G41" s="54"/>
      <c r="H41" s="54"/>
      <c r="I41" s="54"/>
      <c r="J41" s="54"/>
      <c r="K41" s="54"/>
      <c r="L41" s="54"/>
      <c r="M41" s="54"/>
      <c r="N41" s="55" t="s">
        <v>60</v>
      </c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29"/>
      <c r="AB41" s="83" t="s">
        <v>66</v>
      </c>
    </row>
    <row r="42" spans="1:28" s="2" customFormat="1" ht="15.75" customHeight="1" x14ac:dyDescent="0.25">
      <c r="A42" s="58"/>
      <c r="B42" s="61"/>
      <c r="C42" s="62"/>
      <c r="D42" s="81"/>
      <c r="E42" s="96" t="s">
        <v>52</v>
      </c>
      <c r="F42" s="72" t="s">
        <v>53</v>
      </c>
      <c r="G42" s="73"/>
      <c r="H42" s="72" t="s">
        <v>54</v>
      </c>
      <c r="I42" s="73"/>
      <c r="J42" s="67" t="s">
        <v>55</v>
      </c>
      <c r="K42" s="68"/>
      <c r="L42" s="103" t="s">
        <v>58</v>
      </c>
      <c r="M42" s="104"/>
      <c r="N42" s="104"/>
      <c r="O42" s="104"/>
      <c r="P42" s="105"/>
      <c r="Q42" s="63" t="s">
        <v>61</v>
      </c>
      <c r="R42" s="64"/>
      <c r="S42" s="99" t="s">
        <v>62</v>
      </c>
      <c r="T42" s="100"/>
      <c r="U42" s="63" t="s">
        <v>63</v>
      </c>
      <c r="V42" s="64"/>
      <c r="W42" s="85" t="s">
        <v>64</v>
      </c>
      <c r="X42" s="86"/>
      <c r="Y42" s="63" t="s">
        <v>65</v>
      </c>
      <c r="Z42" s="64"/>
      <c r="AA42" s="80" t="s">
        <v>70</v>
      </c>
      <c r="AB42" s="84"/>
    </row>
    <row r="43" spans="1:28" s="2" customFormat="1" ht="37.5" customHeight="1" x14ac:dyDescent="0.25">
      <c r="A43" s="58"/>
      <c r="B43" s="61"/>
      <c r="C43" s="62"/>
      <c r="D43" s="81"/>
      <c r="E43" s="97"/>
      <c r="F43" s="74"/>
      <c r="G43" s="75"/>
      <c r="H43" s="74"/>
      <c r="I43" s="75"/>
      <c r="J43" s="69"/>
      <c r="K43" s="70"/>
      <c r="L43" s="106" t="s">
        <v>56</v>
      </c>
      <c r="M43" s="107"/>
      <c r="N43" s="108" t="s">
        <v>57</v>
      </c>
      <c r="O43" s="109"/>
      <c r="P43" s="110"/>
      <c r="Q43" s="65"/>
      <c r="R43" s="66"/>
      <c r="S43" s="101"/>
      <c r="T43" s="102"/>
      <c r="U43" s="65"/>
      <c r="V43" s="66"/>
      <c r="W43" s="87"/>
      <c r="X43" s="88"/>
      <c r="Y43" s="65"/>
      <c r="Z43" s="66"/>
      <c r="AA43" s="81"/>
      <c r="AB43" s="84"/>
    </row>
    <row r="44" spans="1:28" s="1" customFormat="1" ht="32.25" customHeight="1" x14ac:dyDescent="0.25">
      <c r="A44" s="89" t="s">
        <v>73</v>
      </c>
      <c r="B44" s="91" t="s">
        <v>33</v>
      </c>
      <c r="C44" s="92"/>
      <c r="D44" s="81"/>
      <c r="E44" s="97"/>
      <c r="F44" s="76" t="s">
        <v>34</v>
      </c>
      <c r="G44" s="76" t="s">
        <v>42</v>
      </c>
      <c r="H44" s="76" t="s">
        <v>34</v>
      </c>
      <c r="I44" s="76" t="s">
        <v>42</v>
      </c>
      <c r="J44" s="76" t="s">
        <v>34</v>
      </c>
      <c r="K44" s="76" t="s">
        <v>42</v>
      </c>
      <c r="L44" s="76" t="s">
        <v>34</v>
      </c>
      <c r="M44" s="76" t="s">
        <v>42</v>
      </c>
      <c r="N44" s="104" t="s">
        <v>41</v>
      </c>
      <c r="O44" s="105"/>
      <c r="P44" s="19" t="s">
        <v>37</v>
      </c>
      <c r="Q44" s="76" t="s">
        <v>34</v>
      </c>
      <c r="R44" s="76" t="s">
        <v>42</v>
      </c>
      <c r="S44" s="76" t="s">
        <v>34</v>
      </c>
      <c r="T44" s="76" t="s">
        <v>42</v>
      </c>
      <c r="U44" s="76" t="s">
        <v>34</v>
      </c>
      <c r="V44" s="76" t="s">
        <v>42</v>
      </c>
      <c r="W44" s="76" t="s">
        <v>34</v>
      </c>
      <c r="X44" s="76" t="s">
        <v>79</v>
      </c>
      <c r="Y44" s="76" t="s">
        <v>34</v>
      </c>
      <c r="Z44" s="76" t="s">
        <v>42</v>
      </c>
      <c r="AA44" s="81"/>
      <c r="AB44" s="84"/>
    </row>
    <row r="45" spans="1:28" s="1" customFormat="1" ht="35.25" customHeight="1" x14ac:dyDescent="0.25">
      <c r="A45" s="90"/>
      <c r="B45" s="93"/>
      <c r="C45" s="94"/>
      <c r="D45" s="82"/>
      <c r="E45" s="98"/>
      <c r="F45" s="77"/>
      <c r="G45" s="77"/>
      <c r="H45" s="77"/>
      <c r="I45" s="77"/>
      <c r="J45" s="77"/>
      <c r="K45" s="77"/>
      <c r="L45" s="77"/>
      <c r="M45" s="77"/>
      <c r="N45" s="30" t="s">
        <v>38</v>
      </c>
      <c r="O45" s="31" t="s">
        <v>67</v>
      </c>
      <c r="P45" s="30" t="s">
        <v>68</v>
      </c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82"/>
      <c r="AB45" s="65"/>
    </row>
    <row r="46" spans="1:28" s="1" customFormat="1" ht="21" customHeight="1" x14ac:dyDescent="0.25">
      <c r="A46" s="34" t="s">
        <v>19</v>
      </c>
      <c r="B46" s="47" t="s">
        <v>2</v>
      </c>
      <c r="C46" s="44" t="s">
        <v>4</v>
      </c>
      <c r="D46" s="45">
        <f t="shared" ref="D46:D66" si="9">SUM(E46,AB46)</f>
        <v>11319</v>
      </c>
      <c r="E46" s="46">
        <f t="shared" ref="E46:E66" si="10">SUM(F46:AA46)</f>
        <v>11258</v>
      </c>
      <c r="F46" s="46">
        <f t="shared" ref="F46:AB46" si="11">SUM(F47:F48)</f>
        <v>10</v>
      </c>
      <c r="G46" s="46">
        <f t="shared" si="11"/>
        <v>7</v>
      </c>
      <c r="H46" s="46">
        <f t="shared" si="11"/>
        <v>172</v>
      </c>
      <c r="I46" s="46">
        <f t="shared" si="11"/>
        <v>124</v>
      </c>
      <c r="J46" s="46">
        <f t="shared" si="11"/>
        <v>1216</v>
      </c>
      <c r="K46" s="46">
        <f t="shared" si="11"/>
        <v>632</v>
      </c>
      <c r="L46" s="46">
        <f t="shared" si="11"/>
        <v>387</v>
      </c>
      <c r="M46" s="46">
        <f t="shared" si="11"/>
        <v>223</v>
      </c>
      <c r="N46" s="46">
        <f t="shared" si="11"/>
        <v>291</v>
      </c>
      <c r="O46" s="46">
        <f t="shared" si="11"/>
        <v>35</v>
      </c>
      <c r="P46" s="46">
        <f t="shared" si="11"/>
        <v>71</v>
      </c>
      <c r="Q46" s="46">
        <f t="shared" si="11"/>
        <v>824</v>
      </c>
      <c r="R46" s="46">
        <f t="shared" si="11"/>
        <v>264</v>
      </c>
      <c r="S46" s="46">
        <f t="shared" si="11"/>
        <v>2792</v>
      </c>
      <c r="T46" s="46">
        <f t="shared" si="11"/>
        <v>617</v>
      </c>
      <c r="U46" s="46">
        <f>SUM(U47:U48)</f>
        <v>1395</v>
      </c>
      <c r="V46" s="46">
        <f t="shared" si="11"/>
        <v>254</v>
      </c>
      <c r="W46" s="46">
        <f t="shared" si="11"/>
        <v>10</v>
      </c>
      <c r="X46" s="46">
        <f t="shared" si="11"/>
        <v>3</v>
      </c>
      <c r="Y46" s="46">
        <f t="shared" si="11"/>
        <v>1690</v>
      </c>
      <c r="Z46" s="46">
        <f t="shared" si="11"/>
        <v>221</v>
      </c>
      <c r="AA46" s="46">
        <f t="shared" si="11"/>
        <v>20</v>
      </c>
      <c r="AB46" s="46">
        <f t="shared" si="11"/>
        <v>61</v>
      </c>
    </row>
    <row r="47" spans="1:28" s="1" customFormat="1" ht="21" customHeight="1" x14ac:dyDescent="0.25">
      <c r="A47" s="33" t="s">
        <v>20</v>
      </c>
      <c r="B47" s="7" t="s">
        <v>0</v>
      </c>
      <c r="C47" s="12" t="s">
        <v>5</v>
      </c>
      <c r="D47" s="36">
        <f t="shared" si="9"/>
        <v>6018</v>
      </c>
      <c r="E47" s="36">
        <f t="shared" si="10"/>
        <v>6009</v>
      </c>
      <c r="F47" s="36">
        <v>8</v>
      </c>
      <c r="G47" s="36">
        <v>5</v>
      </c>
      <c r="H47" s="36">
        <v>97</v>
      </c>
      <c r="I47" s="36">
        <v>67</v>
      </c>
      <c r="J47" s="36">
        <v>603</v>
      </c>
      <c r="K47" s="36">
        <v>343</v>
      </c>
      <c r="L47" s="36">
        <v>225</v>
      </c>
      <c r="M47" s="36">
        <v>132</v>
      </c>
      <c r="N47" s="36">
        <v>159</v>
      </c>
      <c r="O47" s="36">
        <v>17</v>
      </c>
      <c r="P47" s="36">
        <v>16</v>
      </c>
      <c r="Q47" s="36">
        <v>472</v>
      </c>
      <c r="R47" s="36">
        <v>148</v>
      </c>
      <c r="S47" s="36">
        <v>1719</v>
      </c>
      <c r="T47" s="36">
        <v>389</v>
      </c>
      <c r="U47" s="36">
        <v>735</v>
      </c>
      <c r="V47" s="36">
        <v>140</v>
      </c>
      <c r="W47" s="36">
        <v>7</v>
      </c>
      <c r="X47" s="36">
        <v>3</v>
      </c>
      <c r="Y47" s="36">
        <v>654</v>
      </c>
      <c r="Z47" s="36">
        <v>64</v>
      </c>
      <c r="AA47" s="36">
        <v>6</v>
      </c>
      <c r="AB47" s="36">
        <v>9</v>
      </c>
    </row>
    <row r="48" spans="1:28" s="1" customFormat="1" ht="21" customHeight="1" x14ac:dyDescent="0.25">
      <c r="A48" s="33"/>
      <c r="B48" s="7" t="s">
        <v>1</v>
      </c>
      <c r="C48" s="12" t="s">
        <v>6</v>
      </c>
      <c r="D48" s="36">
        <f t="shared" si="9"/>
        <v>5301</v>
      </c>
      <c r="E48" s="36">
        <f t="shared" si="10"/>
        <v>5249</v>
      </c>
      <c r="F48" s="36">
        <v>2</v>
      </c>
      <c r="G48" s="36">
        <v>2</v>
      </c>
      <c r="H48" s="36">
        <v>75</v>
      </c>
      <c r="I48" s="36">
        <v>57</v>
      </c>
      <c r="J48" s="36">
        <v>613</v>
      </c>
      <c r="K48" s="36">
        <v>289</v>
      </c>
      <c r="L48" s="36">
        <v>162</v>
      </c>
      <c r="M48" s="36">
        <v>91</v>
      </c>
      <c r="N48" s="36">
        <v>132</v>
      </c>
      <c r="O48" s="36">
        <v>18</v>
      </c>
      <c r="P48" s="36">
        <v>55</v>
      </c>
      <c r="Q48" s="36">
        <v>352</v>
      </c>
      <c r="R48" s="36">
        <v>116</v>
      </c>
      <c r="S48" s="36">
        <v>1073</v>
      </c>
      <c r="T48" s="36">
        <v>228</v>
      </c>
      <c r="U48" s="36">
        <v>660</v>
      </c>
      <c r="V48" s="36">
        <v>114</v>
      </c>
      <c r="W48" s="36">
        <v>3</v>
      </c>
      <c r="X48" s="36">
        <v>0</v>
      </c>
      <c r="Y48" s="36">
        <v>1036</v>
      </c>
      <c r="Z48" s="36">
        <v>157</v>
      </c>
      <c r="AA48" s="36">
        <v>14</v>
      </c>
      <c r="AB48" s="36">
        <v>52</v>
      </c>
    </row>
    <row r="49" spans="1:28" s="1" customFormat="1" ht="19.5" customHeight="1" x14ac:dyDescent="0.25">
      <c r="A49" s="33" t="s">
        <v>21</v>
      </c>
      <c r="B49" s="48" t="s">
        <v>2</v>
      </c>
      <c r="C49" s="49" t="s">
        <v>4</v>
      </c>
      <c r="D49" s="45">
        <f t="shared" si="9"/>
        <v>4089</v>
      </c>
      <c r="E49" s="46">
        <f t="shared" si="10"/>
        <v>4065</v>
      </c>
      <c r="F49" s="46">
        <f t="shared" ref="F49:AB49" si="12">SUM(F50:F51)</f>
        <v>5</v>
      </c>
      <c r="G49" s="46">
        <f t="shared" si="12"/>
        <v>2</v>
      </c>
      <c r="H49" s="46">
        <f t="shared" si="12"/>
        <v>35</v>
      </c>
      <c r="I49" s="46">
        <f t="shared" si="12"/>
        <v>19</v>
      </c>
      <c r="J49" s="46">
        <f t="shared" si="12"/>
        <v>282</v>
      </c>
      <c r="K49" s="46">
        <f t="shared" si="12"/>
        <v>188</v>
      </c>
      <c r="L49" s="46">
        <f t="shared" si="12"/>
        <v>120</v>
      </c>
      <c r="M49" s="46">
        <f t="shared" si="12"/>
        <v>47</v>
      </c>
      <c r="N49" s="46">
        <f t="shared" si="12"/>
        <v>69</v>
      </c>
      <c r="O49" s="46">
        <f t="shared" si="12"/>
        <v>13</v>
      </c>
      <c r="P49" s="46">
        <f t="shared" si="12"/>
        <v>10</v>
      </c>
      <c r="Q49" s="46">
        <f t="shared" si="12"/>
        <v>310</v>
      </c>
      <c r="R49" s="46">
        <f t="shared" si="12"/>
        <v>128</v>
      </c>
      <c r="S49" s="46">
        <f t="shared" si="12"/>
        <v>665</v>
      </c>
      <c r="T49" s="46">
        <f t="shared" si="12"/>
        <v>272</v>
      </c>
      <c r="U49" s="46">
        <f t="shared" si="12"/>
        <v>820</v>
      </c>
      <c r="V49" s="46">
        <f t="shared" si="12"/>
        <v>97</v>
      </c>
      <c r="W49" s="46">
        <f t="shared" si="12"/>
        <v>2</v>
      </c>
      <c r="X49" s="46">
        <f t="shared" si="12"/>
        <v>0</v>
      </c>
      <c r="Y49" s="46">
        <f t="shared" si="12"/>
        <v>933</v>
      </c>
      <c r="Z49" s="46">
        <f t="shared" si="12"/>
        <v>46</v>
      </c>
      <c r="AA49" s="46">
        <f t="shared" si="12"/>
        <v>2</v>
      </c>
      <c r="AB49" s="46">
        <f t="shared" si="12"/>
        <v>24</v>
      </c>
    </row>
    <row r="50" spans="1:28" s="1" customFormat="1" ht="19.5" customHeight="1" x14ac:dyDescent="0.25">
      <c r="A50" s="33" t="s">
        <v>22</v>
      </c>
      <c r="B50" s="7" t="s">
        <v>0</v>
      </c>
      <c r="C50" s="12" t="s">
        <v>5</v>
      </c>
      <c r="D50" s="36">
        <f t="shared" si="9"/>
        <v>2312</v>
      </c>
      <c r="E50" s="36">
        <f t="shared" si="10"/>
        <v>2309</v>
      </c>
      <c r="F50" s="36">
        <v>4</v>
      </c>
      <c r="G50" s="36">
        <v>1</v>
      </c>
      <c r="H50" s="36">
        <v>21</v>
      </c>
      <c r="I50" s="36">
        <v>12</v>
      </c>
      <c r="J50" s="36">
        <v>136</v>
      </c>
      <c r="K50" s="36">
        <v>110</v>
      </c>
      <c r="L50" s="36">
        <v>63</v>
      </c>
      <c r="M50" s="36">
        <v>22</v>
      </c>
      <c r="N50" s="36">
        <v>36</v>
      </c>
      <c r="O50" s="36">
        <v>10</v>
      </c>
      <c r="P50" s="36">
        <v>3</v>
      </c>
      <c r="Q50" s="36">
        <v>194</v>
      </c>
      <c r="R50" s="36">
        <v>77</v>
      </c>
      <c r="S50" s="36">
        <v>453</v>
      </c>
      <c r="T50" s="36">
        <v>192</v>
      </c>
      <c r="U50" s="36">
        <v>540</v>
      </c>
      <c r="V50" s="36">
        <v>59</v>
      </c>
      <c r="W50" s="36">
        <v>2</v>
      </c>
      <c r="X50" s="36">
        <v>0</v>
      </c>
      <c r="Y50" s="36">
        <v>354</v>
      </c>
      <c r="Z50" s="36">
        <v>20</v>
      </c>
      <c r="AA50" s="36">
        <v>0</v>
      </c>
      <c r="AB50" s="36">
        <v>3</v>
      </c>
    </row>
    <row r="51" spans="1:28" s="1" customFormat="1" ht="19.5" customHeight="1" x14ac:dyDescent="0.25">
      <c r="A51" s="33"/>
      <c r="B51" s="7" t="s">
        <v>1</v>
      </c>
      <c r="C51" s="12" t="s">
        <v>6</v>
      </c>
      <c r="D51" s="36">
        <f t="shared" si="9"/>
        <v>1777</v>
      </c>
      <c r="E51" s="36">
        <f t="shared" si="10"/>
        <v>1756</v>
      </c>
      <c r="F51" s="36">
        <v>1</v>
      </c>
      <c r="G51" s="36">
        <v>1</v>
      </c>
      <c r="H51" s="36">
        <v>14</v>
      </c>
      <c r="I51" s="36">
        <v>7</v>
      </c>
      <c r="J51" s="36">
        <v>146</v>
      </c>
      <c r="K51" s="36">
        <v>78</v>
      </c>
      <c r="L51" s="36">
        <v>57</v>
      </c>
      <c r="M51" s="36">
        <v>25</v>
      </c>
      <c r="N51" s="36">
        <v>33</v>
      </c>
      <c r="O51" s="36">
        <v>3</v>
      </c>
      <c r="P51" s="36">
        <v>7</v>
      </c>
      <c r="Q51" s="36">
        <v>116</v>
      </c>
      <c r="R51" s="36">
        <v>51</v>
      </c>
      <c r="S51" s="36">
        <v>212</v>
      </c>
      <c r="T51" s="36">
        <v>80</v>
      </c>
      <c r="U51" s="36">
        <v>280</v>
      </c>
      <c r="V51" s="36">
        <v>38</v>
      </c>
      <c r="W51" s="36">
        <v>0</v>
      </c>
      <c r="X51" s="36">
        <v>0</v>
      </c>
      <c r="Y51" s="36">
        <v>579</v>
      </c>
      <c r="Z51" s="36">
        <v>26</v>
      </c>
      <c r="AA51" s="36">
        <v>2</v>
      </c>
      <c r="AB51" s="36">
        <v>21</v>
      </c>
    </row>
    <row r="52" spans="1:28" s="1" customFormat="1" ht="19.5" customHeight="1" x14ac:dyDescent="0.25">
      <c r="A52" s="33" t="s">
        <v>23</v>
      </c>
      <c r="B52" s="48" t="s">
        <v>2</v>
      </c>
      <c r="C52" s="49" t="s">
        <v>4</v>
      </c>
      <c r="D52" s="45">
        <f t="shared" si="9"/>
        <v>10296</v>
      </c>
      <c r="E52" s="46">
        <f t="shared" si="10"/>
        <v>10172</v>
      </c>
      <c r="F52" s="46">
        <f t="shared" ref="F52:AB52" si="13">SUM(F53:F54)</f>
        <v>13</v>
      </c>
      <c r="G52" s="46">
        <f t="shared" si="13"/>
        <v>11</v>
      </c>
      <c r="H52" s="46">
        <f t="shared" si="13"/>
        <v>176</v>
      </c>
      <c r="I52" s="46">
        <f t="shared" si="13"/>
        <v>70</v>
      </c>
      <c r="J52" s="46">
        <f t="shared" si="13"/>
        <v>1196</v>
      </c>
      <c r="K52" s="46">
        <f t="shared" si="13"/>
        <v>530</v>
      </c>
      <c r="L52" s="46">
        <f t="shared" si="13"/>
        <v>366</v>
      </c>
      <c r="M52" s="46">
        <f t="shared" si="13"/>
        <v>97</v>
      </c>
      <c r="N52" s="46">
        <f t="shared" si="13"/>
        <v>209</v>
      </c>
      <c r="O52" s="46">
        <f t="shared" si="13"/>
        <v>25</v>
      </c>
      <c r="P52" s="46">
        <f t="shared" si="13"/>
        <v>65</v>
      </c>
      <c r="Q52" s="46">
        <f t="shared" si="13"/>
        <v>765</v>
      </c>
      <c r="R52" s="46">
        <f t="shared" si="13"/>
        <v>307</v>
      </c>
      <c r="S52" s="46">
        <f t="shared" si="13"/>
        <v>1648</v>
      </c>
      <c r="T52" s="46">
        <f t="shared" si="13"/>
        <v>543</v>
      </c>
      <c r="U52" s="46">
        <f t="shared" si="13"/>
        <v>1780</v>
      </c>
      <c r="V52" s="46">
        <f t="shared" si="13"/>
        <v>242</v>
      </c>
      <c r="W52" s="46">
        <f t="shared" si="13"/>
        <v>7</v>
      </c>
      <c r="X52" s="46">
        <f t="shared" si="13"/>
        <v>1</v>
      </c>
      <c r="Y52" s="46">
        <f t="shared" si="13"/>
        <v>1820</v>
      </c>
      <c r="Z52" s="46">
        <f t="shared" si="13"/>
        <v>277</v>
      </c>
      <c r="AA52" s="46">
        <f t="shared" si="13"/>
        <v>24</v>
      </c>
      <c r="AB52" s="46">
        <f t="shared" si="13"/>
        <v>124</v>
      </c>
    </row>
    <row r="53" spans="1:28" s="1" customFormat="1" ht="19.5" customHeight="1" x14ac:dyDescent="0.25">
      <c r="A53" s="33" t="s">
        <v>24</v>
      </c>
      <c r="B53" s="7" t="s">
        <v>0</v>
      </c>
      <c r="C53" s="12" t="s">
        <v>5</v>
      </c>
      <c r="D53" s="36">
        <f t="shared" si="9"/>
        <v>5527</v>
      </c>
      <c r="E53" s="36">
        <f t="shared" si="10"/>
        <v>5519</v>
      </c>
      <c r="F53" s="36">
        <v>11</v>
      </c>
      <c r="G53" s="36">
        <v>6</v>
      </c>
      <c r="H53" s="36">
        <v>102</v>
      </c>
      <c r="I53" s="36">
        <v>41</v>
      </c>
      <c r="J53" s="36">
        <v>607</v>
      </c>
      <c r="K53" s="36">
        <v>281</v>
      </c>
      <c r="L53" s="36">
        <v>212</v>
      </c>
      <c r="M53" s="36">
        <v>46</v>
      </c>
      <c r="N53" s="36">
        <v>110</v>
      </c>
      <c r="O53" s="36">
        <v>18</v>
      </c>
      <c r="P53" s="36">
        <v>6</v>
      </c>
      <c r="Q53" s="36">
        <v>472</v>
      </c>
      <c r="R53" s="36">
        <v>184</v>
      </c>
      <c r="S53" s="36">
        <v>1009</v>
      </c>
      <c r="T53" s="36">
        <v>369</v>
      </c>
      <c r="U53" s="36">
        <v>1061</v>
      </c>
      <c r="V53" s="36">
        <v>154</v>
      </c>
      <c r="W53" s="36">
        <v>6</v>
      </c>
      <c r="X53" s="36">
        <v>1</v>
      </c>
      <c r="Y53" s="36">
        <v>746</v>
      </c>
      <c r="Z53" s="36">
        <v>71</v>
      </c>
      <c r="AA53" s="36">
        <v>6</v>
      </c>
      <c r="AB53" s="36">
        <v>8</v>
      </c>
    </row>
    <row r="54" spans="1:28" s="1" customFormat="1" ht="19.5" customHeight="1" x14ac:dyDescent="0.25">
      <c r="A54" s="33"/>
      <c r="B54" s="7" t="s">
        <v>39</v>
      </c>
      <c r="C54" s="12" t="s">
        <v>6</v>
      </c>
      <c r="D54" s="36">
        <f t="shared" si="9"/>
        <v>4769</v>
      </c>
      <c r="E54" s="36">
        <f t="shared" si="10"/>
        <v>4653</v>
      </c>
      <c r="F54" s="36">
        <v>2</v>
      </c>
      <c r="G54" s="36">
        <v>5</v>
      </c>
      <c r="H54" s="36">
        <v>74</v>
      </c>
      <c r="I54" s="36">
        <v>29</v>
      </c>
      <c r="J54" s="36">
        <v>589</v>
      </c>
      <c r="K54" s="36">
        <v>249</v>
      </c>
      <c r="L54" s="36">
        <v>154</v>
      </c>
      <c r="M54" s="36">
        <v>51</v>
      </c>
      <c r="N54" s="36">
        <v>99</v>
      </c>
      <c r="O54" s="36">
        <v>7</v>
      </c>
      <c r="P54" s="36">
        <v>59</v>
      </c>
      <c r="Q54" s="36">
        <v>293</v>
      </c>
      <c r="R54" s="36">
        <v>123</v>
      </c>
      <c r="S54" s="36">
        <v>639</v>
      </c>
      <c r="T54" s="36">
        <v>174</v>
      </c>
      <c r="U54" s="36">
        <v>719</v>
      </c>
      <c r="V54" s="36">
        <v>88</v>
      </c>
      <c r="W54" s="36">
        <v>1</v>
      </c>
      <c r="X54" s="36">
        <v>0</v>
      </c>
      <c r="Y54" s="36">
        <v>1074</v>
      </c>
      <c r="Z54" s="36">
        <v>206</v>
      </c>
      <c r="AA54" s="36">
        <v>18</v>
      </c>
      <c r="AB54" s="36">
        <v>116</v>
      </c>
    </row>
    <row r="55" spans="1:28" s="1" customFormat="1" ht="19.5" customHeight="1" x14ac:dyDescent="0.25">
      <c r="A55" s="33" t="s">
        <v>25</v>
      </c>
      <c r="B55" s="48" t="s">
        <v>2</v>
      </c>
      <c r="C55" s="49" t="s">
        <v>4</v>
      </c>
      <c r="D55" s="45">
        <f t="shared" si="9"/>
        <v>9168</v>
      </c>
      <c r="E55" s="46">
        <f t="shared" si="10"/>
        <v>9068</v>
      </c>
      <c r="F55" s="46">
        <f t="shared" ref="F55:AB55" si="14">SUM(F56:F57)</f>
        <v>5</v>
      </c>
      <c r="G55" s="46">
        <f t="shared" si="14"/>
        <v>4</v>
      </c>
      <c r="H55" s="46">
        <f t="shared" si="14"/>
        <v>109</v>
      </c>
      <c r="I55" s="46">
        <f t="shared" si="14"/>
        <v>60</v>
      </c>
      <c r="J55" s="46">
        <f t="shared" si="14"/>
        <v>829</v>
      </c>
      <c r="K55" s="46">
        <f t="shared" si="14"/>
        <v>391</v>
      </c>
      <c r="L55" s="46">
        <f t="shared" si="14"/>
        <v>274</v>
      </c>
      <c r="M55" s="46">
        <f t="shared" si="14"/>
        <v>83</v>
      </c>
      <c r="N55" s="46">
        <f t="shared" si="14"/>
        <v>147</v>
      </c>
      <c r="O55" s="46">
        <f t="shared" si="14"/>
        <v>17</v>
      </c>
      <c r="P55" s="46">
        <f t="shared" si="14"/>
        <v>66</v>
      </c>
      <c r="Q55" s="46">
        <f t="shared" si="14"/>
        <v>713</v>
      </c>
      <c r="R55" s="46">
        <f t="shared" si="14"/>
        <v>318</v>
      </c>
      <c r="S55" s="46">
        <f t="shared" si="14"/>
        <v>1444</v>
      </c>
      <c r="T55" s="46">
        <f t="shared" si="14"/>
        <v>480</v>
      </c>
      <c r="U55" s="46">
        <f t="shared" si="14"/>
        <v>1726</v>
      </c>
      <c r="V55" s="46">
        <f t="shared" si="14"/>
        <v>278</v>
      </c>
      <c r="W55" s="46">
        <f t="shared" si="14"/>
        <v>1</v>
      </c>
      <c r="X55" s="46">
        <f t="shared" si="14"/>
        <v>1</v>
      </c>
      <c r="Y55" s="46">
        <f t="shared" si="14"/>
        <v>1716</v>
      </c>
      <c r="Z55" s="46">
        <f t="shared" si="14"/>
        <v>377</v>
      </c>
      <c r="AA55" s="46">
        <f t="shared" si="14"/>
        <v>29</v>
      </c>
      <c r="AB55" s="46">
        <f t="shared" si="14"/>
        <v>100</v>
      </c>
    </row>
    <row r="56" spans="1:28" s="1" customFormat="1" ht="19.5" customHeight="1" x14ac:dyDescent="0.25">
      <c r="A56" s="33" t="s">
        <v>26</v>
      </c>
      <c r="B56" s="7" t="s">
        <v>0</v>
      </c>
      <c r="C56" s="12" t="s">
        <v>5</v>
      </c>
      <c r="D56" s="36">
        <f t="shared" si="9"/>
        <v>5007</v>
      </c>
      <c r="E56" s="36">
        <f t="shared" si="10"/>
        <v>4994</v>
      </c>
      <c r="F56" s="36">
        <v>5</v>
      </c>
      <c r="G56" s="36">
        <v>2</v>
      </c>
      <c r="H56" s="36">
        <v>60</v>
      </c>
      <c r="I56" s="36">
        <v>31</v>
      </c>
      <c r="J56" s="36">
        <v>380</v>
      </c>
      <c r="K56" s="36">
        <v>187</v>
      </c>
      <c r="L56" s="36">
        <v>158</v>
      </c>
      <c r="M56" s="36">
        <v>47</v>
      </c>
      <c r="N56" s="36">
        <v>80</v>
      </c>
      <c r="O56" s="36">
        <v>9</v>
      </c>
      <c r="P56" s="36">
        <v>14</v>
      </c>
      <c r="Q56" s="36">
        <v>437</v>
      </c>
      <c r="R56" s="36">
        <v>199</v>
      </c>
      <c r="S56" s="36">
        <v>920</v>
      </c>
      <c r="T56" s="36">
        <v>316</v>
      </c>
      <c r="U56" s="36">
        <v>1097</v>
      </c>
      <c r="V56" s="36">
        <v>183</v>
      </c>
      <c r="W56" s="36">
        <v>1</v>
      </c>
      <c r="X56" s="36">
        <v>0</v>
      </c>
      <c r="Y56" s="36">
        <v>762</v>
      </c>
      <c r="Z56" s="36">
        <v>99</v>
      </c>
      <c r="AA56" s="36">
        <v>7</v>
      </c>
      <c r="AB56" s="36">
        <v>13</v>
      </c>
    </row>
    <row r="57" spans="1:28" s="1" customFormat="1" ht="19.5" customHeight="1" x14ac:dyDescent="0.25">
      <c r="A57" s="33"/>
      <c r="B57" s="7" t="s">
        <v>1</v>
      </c>
      <c r="C57" s="12" t="s">
        <v>6</v>
      </c>
      <c r="D57" s="36">
        <f t="shared" si="9"/>
        <v>4161</v>
      </c>
      <c r="E57" s="36">
        <f t="shared" si="10"/>
        <v>4074</v>
      </c>
      <c r="F57" s="36">
        <v>0</v>
      </c>
      <c r="G57" s="36">
        <v>2</v>
      </c>
      <c r="H57" s="36">
        <v>49</v>
      </c>
      <c r="I57" s="36">
        <v>29</v>
      </c>
      <c r="J57" s="36">
        <v>449</v>
      </c>
      <c r="K57" s="36">
        <v>204</v>
      </c>
      <c r="L57" s="36">
        <v>116</v>
      </c>
      <c r="M57" s="36">
        <v>36</v>
      </c>
      <c r="N57" s="36">
        <v>67</v>
      </c>
      <c r="O57" s="36">
        <v>8</v>
      </c>
      <c r="P57" s="36">
        <v>52</v>
      </c>
      <c r="Q57" s="36">
        <v>276</v>
      </c>
      <c r="R57" s="36">
        <v>119</v>
      </c>
      <c r="S57" s="36">
        <v>524</v>
      </c>
      <c r="T57" s="36">
        <v>164</v>
      </c>
      <c r="U57" s="36">
        <v>629</v>
      </c>
      <c r="V57" s="36">
        <v>95</v>
      </c>
      <c r="W57" s="36">
        <v>0</v>
      </c>
      <c r="X57" s="36">
        <v>1</v>
      </c>
      <c r="Y57" s="36">
        <v>954</v>
      </c>
      <c r="Z57" s="36">
        <v>278</v>
      </c>
      <c r="AA57" s="36">
        <v>22</v>
      </c>
      <c r="AB57" s="36">
        <v>87</v>
      </c>
    </row>
    <row r="58" spans="1:28" s="1" customFormat="1" ht="19.5" customHeight="1" x14ac:dyDescent="0.25">
      <c r="A58" s="33" t="s">
        <v>27</v>
      </c>
      <c r="B58" s="48" t="s">
        <v>2</v>
      </c>
      <c r="C58" s="49" t="s">
        <v>4</v>
      </c>
      <c r="D58" s="45">
        <f t="shared" si="9"/>
        <v>13565</v>
      </c>
      <c r="E58" s="46">
        <f t="shared" si="10"/>
        <v>13545</v>
      </c>
      <c r="F58" s="46">
        <f t="shared" ref="F58:AB58" si="15">SUM(F59:F60)</f>
        <v>8</v>
      </c>
      <c r="G58" s="46">
        <f t="shared" si="15"/>
        <v>14</v>
      </c>
      <c r="H58" s="46">
        <f t="shared" si="15"/>
        <v>128</v>
      </c>
      <c r="I58" s="46">
        <f t="shared" si="15"/>
        <v>136</v>
      </c>
      <c r="J58" s="46">
        <f t="shared" si="15"/>
        <v>1350</v>
      </c>
      <c r="K58" s="46">
        <f t="shared" si="15"/>
        <v>1040</v>
      </c>
      <c r="L58" s="46">
        <f t="shared" si="15"/>
        <v>386</v>
      </c>
      <c r="M58" s="46">
        <f t="shared" si="15"/>
        <v>252</v>
      </c>
      <c r="N58" s="46">
        <f t="shared" si="15"/>
        <v>372</v>
      </c>
      <c r="O58" s="46">
        <f t="shared" si="15"/>
        <v>36</v>
      </c>
      <c r="P58" s="46">
        <f t="shared" si="15"/>
        <v>211</v>
      </c>
      <c r="Q58" s="46">
        <f t="shared" si="15"/>
        <v>979</v>
      </c>
      <c r="R58" s="46">
        <f t="shared" si="15"/>
        <v>597</v>
      </c>
      <c r="S58" s="46">
        <f t="shared" si="15"/>
        <v>2281</v>
      </c>
      <c r="T58" s="46">
        <f t="shared" si="15"/>
        <v>1310</v>
      </c>
      <c r="U58" s="46">
        <f t="shared" si="15"/>
        <v>1569</v>
      </c>
      <c r="V58" s="46">
        <f t="shared" si="15"/>
        <v>546</v>
      </c>
      <c r="W58" s="46">
        <f t="shared" si="15"/>
        <v>10</v>
      </c>
      <c r="X58" s="46">
        <f t="shared" si="15"/>
        <v>6</v>
      </c>
      <c r="Y58" s="46">
        <f t="shared" si="15"/>
        <v>2047</v>
      </c>
      <c r="Z58" s="46">
        <f t="shared" si="15"/>
        <v>256</v>
      </c>
      <c r="AA58" s="46">
        <f t="shared" si="15"/>
        <v>11</v>
      </c>
      <c r="AB58" s="46">
        <f t="shared" si="15"/>
        <v>20</v>
      </c>
    </row>
    <row r="59" spans="1:28" s="1" customFormat="1" ht="19.5" customHeight="1" x14ac:dyDescent="0.25">
      <c r="A59" s="33" t="s">
        <v>28</v>
      </c>
      <c r="B59" s="7" t="s">
        <v>0</v>
      </c>
      <c r="C59" s="12" t="s">
        <v>5</v>
      </c>
      <c r="D59" s="36">
        <f t="shared" si="9"/>
        <v>6919</v>
      </c>
      <c r="E59" s="36">
        <f t="shared" si="10"/>
        <v>6912</v>
      </c>
      <c r="F59" s="36">
        <v>6</v>
      </c>
      <c r="G59" s="36">
        <v>8</v>
      </c>
      <c r="H59" s="36">
        <v>75</v>
      </c>
      <c r="I59" s="36">
        <v>73</v>
      </c>
      <c r="J59" s="36">
        <v>612</v>
      </c>
      <c r="K59" s="36">
        <v>547</v>
      </c>
      <c r="L59" s="36">
        <v>240</v>
      </c>
      <c r="M59" s="36">
        <v>143</v>
      </c>
      <c r="N59" s="36">
        <v>145</v>
      </c>
      <c r="O59" s="36">
        <v>20</v>
      </c>
      <c r="P59" s="36">
        <v>29</v>
      </c>
      <c r="Q59" s="36">
        <v>589</v>
      </c>
      <c r="R59" s="36">
        <v>305</v>
      </c>
      <c r="S59" s="36">
        <v>1311</v>
      </c>
      <c r="T59" s="36">
        <v>803</v>
      </c>
      <c r="U59" s="36">
        <v>751</v>
      </c>
      <c r="V59" s="36">
        <v>312</v>
      </c>
      <c r="W59" s="36">
        <v>8</v>
      </c>
      <c r="X59" s="36">
        <v>5</v>
      </c>
      <c r="Y59" s="36">
        <v>797</v>
      </c>
      <c r="Z59" s="36">
        <v>127</v>
      </c>
      <c r="AA59" s="36">
        <v>6</v>
      </c>
      <c r="AB59" s="36">
        <v>7</v>
      </c>
    </row>
    <row r="60" spans="1:28" s="1" customFormat="1" ht="19.5" customHeight="1" x14ac:dyDescent="0.25">
      <c r="A60" s="33"/>
      <c r="B60" s="7" t="s">
        <v>1</v>
      </c>
      <c r="C60" s="12" t="s">
        <v>6</v>
      </c>
      <c r="D60" s="36">
        <f t="shared" si="9"/>
        <v>6646</v>
      </c>
      <c r="E60" s="36">
        <f t="shared" si="10"/>
        <v>6633</v>
      </c>
      <c r="F60" s="36">
        <v>2</v>
      </c>
      <c r="G60" s="36">
        <v>6</v>
      </c>
      <c r="H60" s="36">
        <v>53</v>
      </c>
      <c r="I60" s="36">
        <v>63</v>
      </c>
      <c r="J60" s="36">
        <v>738</v>
      </c>
      <c r="K60" s="36">
        <v>493</v>
      </c>
      <c r="L60" s="36">
        <v>146</v>
      </c>
      <c r="M60" s="36">
        <v>109</v>
      </c>
      <c r="N60" s="36">
        <v>227</v>
      </c>
      <c r="O60" s="36">
        <v>16</v>
      </c>
      <c r="P60" s="36">
        <v>182</v>
      </c>
      <c r="Q60" s="36">
        <v>390</v>
      </c>
      <c r="R60" s="36">
        <v>292</v>
      </c>
      <c r="S60" s="36">
        <v>970</v>
      </c>
      <c r="T60" s="36">
        <v>507</v>
      </c>
      <c r="U60" s="36">
        <v>818</v>
      </c>
      <c r="V60" s="36">
        <v>234</v>
      </c>
      <c r="W60" s="36">
        <v>2</v>
      </c>
      <c r="X60" s="36">
        <v>1</v>
      </c>
      <c r="Y60" s="36">
        <v>1250</v>
      </c>
      <c r="Z60" s="36">
        <v>129</v>
      </c>
      <c r="AA60" s="36">
        <v>5</v>
      </c>
      <c r="AB60" s="36">
        <v>13</v>
      </c>
    </row>
    <row r="61" spans="1:28" s="1" customFormat="1" ht="19.5" customHeight="1" x14ac:dyDescent="0.25">
      <c r="A61" s="33" t="s">
        <v>29</v>
      </c>
      <c r="B61" s="48" t="s">
        <v>2</v>
      </c>
      <c r="C61" s="49" t="s">
        <v>4</v>
      </c>
      <c r="D61" s="45">
        <f t="shared" si="9"/>
        <v>5345</v>
      </c>
      <c r="E61" s="46">
        <f t="shared" si="10"/>
        <v>5339</v>
      </c>
      <c r="F61" s="46">
        <f t="shared" ref="F61:AB61" si="16">SUM(F62:F63)</f>
        <v>1</v>
      </c>
      <c r="G61" s="46">
        <f t="shared" si="16"/>
        <v>1</v>
      </c>
      <c r="H61" s="46">
        <f t="shared" si="16"/>
        <v>35</v>
      </c>
      <c r="I61" s="46">
        <f t="shared" si="16"/>
        <v>52</v>
      </c>
      <c r="J61" s="46">
        <f t="shared" si="16"/>
        <v>528</v>
      </c>
      <c r="K61" s="46">
        <f t="shared" si="16"/>
        <v>334</v>
      </c>
      <c r="L61" s="46">
        <f t="shared" si="16"/>
        <v>132</v>
      </c>
      <c r="M61" s="46">
        <f t="shared" si="16"/>
        <v>113</v>
      </c>
      <c r="N61" s="46">
        <f t="shared" si="16"/>
        <v>170</v>
      </c>
      <c r="O61" s="46">
        <f t="shared" si="16"/>
        <v>16</v>
      </c>
      <c r="P61" s="46">
        <f t="shared" si="16"/>
        <v>90</v>
      </c>
      <c r="Q61" s="46">
        <f t="shared" si="16"/>
        <v>402</v>
      </c>
      <c r="R61" s="46">
        <f t="shared" si="16"/>
        <v>183</v>
      </c>
      <c r="S61" s="46">
        <f t="shared" si="16"/>
        <v>1179</v>
      </c>
      <c r="T61" s="46">
        <f t="shared" si="16"/>
        <v>490</v>
      </c>
      <c r="U61" s="46">
        <f t="shared" si="16"/>
        <v>739</v>
      </c>
      <c r="V61" s="46">
        <f t="shared" si="16"/>
        <v>118</v>
      </c>
      <c r="W61" s="46">
        <f t="shared" si="16"/>
        <v>0</v>
      </c>
      <c r="X61" s="46">
        <f t="shared" si="16"/>
        <v>0</v>
      </c>
      <c r="Y61" s="46">
        <f t="shared" si="16"/>
        <v>708</v>
      </c>
      <c r="Z61" s="46">
        <f t="shared" si="16"/>
        <v>48</v>
      </c>
      <c r="AA61" s="46">
        <f t="shared" si="16"/>
        <v>0</v>
      </c>
      <c r="AB61" s="46">
        <f t="shared" si="16"/>
        <v>6</v>
      </c>
    </row>
    <row r="62" spans="1:28" s="1" customFormat="1" ht="19.5" customHeight="1" x14ac:dyDescent="0.25">
      <c r="A62" s="33" t="s">
        <v>30</v>
      </c>
      <c r="B62" s="7" t="s">
        <v>0</v>
      </c>
      <c r="C62" s="12" t="s">
        <v>5</v>
      </c>
      <c r="D62" s="36">
        <f t="shared" si="9"/>
        <v>2832</v>
      </c>
      <c r="E62" s="36">
        <f t="shared" si="10"/>
        <v>2830</v>
      </c>
      <c r="F62" s="36">
        <v>1</v>
      </c>
      <c r="G62" s="36">
        <v>1</v>
      </c>
      <c r="H62" s="36">
        <v>23</v>
      </c>
      <c r="I62" s="36">
        <v>26</v>
      </c>
      <c r="J62" s="36">
        <v>235</v>
      </c>
      <c r="K62" s="36">
        <v>173</v>
      </c>
      <c r="L62" s="36">
        <v>88</v>
      </c>
      <c r="M62" s="36">
        <v>68</v>
      </c>
      <c r="N62" s="36">
        <v>47</v>
      </c>
      <c r="O62" s="36">
        <v>9</v>
      </c>
      <c r="P62" s="36">
        <v>11</v>
      </c>
      <c r="Q62" s="36">
        <v>263</v>
      </c>
      <c r="R62" s="36">
        <v>109</v>
      </c>
      <c r="S62" s="36">
        <v>770</v>
      </c>
      <c r="T62" s="36">
        <v>301</v>
      </c>
      <c r="U62" s="36">
        <v>338</v>
      </c>
      <c r="V62" s="36">
        <v>69</v>
      </c>
      <c r="W62" s="36">
        <v>0</v>
      </c>
      <c r="X62" s="36">
        <v>0</v>
      </c>
      <c r="Y62" s="36">
        <v>281</v>
      </c>
      <c r="Z62" s="36">
        <v>17</v>
      </c>
      <c r="AA62" s="36">
        <v>0</v>
      </c>
      <c r="AB62" s="36">
        <v>2</v>
      </c>
    </row>
    <row r="63" spans="1:28" s="1" customFormat="1" ht="19.5" customHeight="1" x14ac:dyDescent="0.25">
      <c r="A63" s="33"/>
      <c r="B63" s="7" t="s">
        <v>1</v>
      </c>
      <c r="C63" s="12" t="s">
        <v>6</v>
      </c>
      <c r="D63" s="36">
        <f t="shared" si="9"/>
        <v>2513</v>
      </c>
      <c r="E63" s="36">
        <f t="shared" si="10"/>
        <v>2509</v>
      </c>
      <c r="F63" s="36">
        <v>0</v>
      </c>
      <c r="G63" s="36">
        <v>0</v>
      </c>
      <c r="H63" s="36">
        <v>12</v>
      </c>
      <c r="I63" s="36">
        <v>26</v>
      </c>
      <c r="J63" s="36">
        <v>293</v>
      </c>
      <c r="K63" s="36">
        <v>161</v>
      </c>
      <c r="L63" s="36">
        <v>44</v>
      </c>
      <c r="M63" s="36">
        <v>45</v>
      </c>
      <c r="N63" s="36">
        <v>123</v>
      </c>
      <c r="O63" s="36">
        <v>7</v>
      </c>
      <c r="P63" s="36">
        <v>79</v>
      </c>
      <c r="Q63" s="36">
        <v>139</v>
      </c>
      <c r="R63" s="36">
        <v>74</v>
      </c>
      <c r="S63" s="36">
        <v>409</v>
      </c>
      <c r="T63" s="36">
        <v>189</v>
      </c>
      <c r="U63" s="36">
        <v>401</v>
      </c>
      <c r="V63" s="36">
        <v>49</v>
      </c>
      <c r="W63" s="36">
        <v>0</v>
      </c>
      <c r="X63" s="36">
        <v>0</v>
      </c>
      <c r="Y63" s="36">
        <v>427</v>
      </c>
      <c r="Z63" s="36">
        <v>31</v>
      </c>
      <c r="AA63" s="36">
        <v>0</v>
      </c>
      <c r="AB63" s="36">
        <v>4</v>
      </c>
    </row>
    <row r="64" spans="1:28" s="1" customFormat="1" ht="19.5" customHeight="1" x14ac:dyDescent="0.25">
      <c r="A64" s="33" t="s">
        <v>31</v>
      </c>
      <c r="B64" s="48" t="s">
        <v>2</v>
      </c>
      <c r="C64" s="49" t="s">
        <v>4</v>
      </c>
      <c r="D64" s="45">
        <f t="shared" si="9"/>
        <v>5052</v>
      </c>
      <c r="E64" s="46">
        <f t="shared" si="10"/>
        <v>5047</v>
      </c>
      <c r="F64" s="46">
        <f t="shared" ref="F64:AB64" si="17">SUM(F65:F66)</f>
        <v>1</v>
      </c>
      <c r="G64" s="46">
        <f t="shared" si="17"/>
        <v>3</v>
      </c>
      <c r="H64" s="46">
        <f t="shared" si="17"/>
        <v>28</v>
      </c>
      <c r="I64" s="46">
        <f t="shared" si="17"/>
        <v>53</v>
      </c>
      <c r="J64" s="46">
        <f t="shared" si="17"/>
        <v>508</v>
      </c>
      <c r="K64" s="46">
        <f t="shared" si="17"/>
        <v>285</v>
      </c>
      <c r="L64" s="46">
        <f t="shared" si="17"/>
        <v>163</v>
      </c>
      <c r="M64" s="46">
        <f t="shared" si="17"/>
        <v>98</v>
      </c>
      <c r="N64" s="46">
        <f t="shared" si="17"/>
        <v>107</v>
      </c>
      <c r="O64" s="46">
        <f t="shared" si="17"/>
        <v>15</v>
      </c>
      <c r="P64" s="46">
        <f t="shared" si="17"/>
        <v>79</v>
      </c>
      <c r="Q64" s="46">
        <f t="shared" si="17"/>
        <v>426</v>
      </c>
      <c r="R64" s="46">
        <f t="shared" si="17"/>
        <v>235</v>
      </c>
      <c r="S64" s="46">
        <f t="shared" si="17"/>
        <v>780</v>
      </c>
      <c r="T64" s="46">
        <f t="shared" si="17"/>
        <v>341</v>
      </c>
      <c r="U64" s="46">
        <f t="shared" si="17"/>
        <v>743</v>
      </c>
      <c r="V64" s="46">
        <f t="shared" si="17"/>
        <v>271</v>
      </c>
      <c r="W64" s="46">
        <f t="shared" si="17"/>
        <v>5</v>
      </c>
      <c r="X64" s="46">
        <f t="shared" si="17"/>
        <v>4</v>
      </c>
      <c r="Y64" s="46">
        <f t="shared" si="17"/>
        <v>842</v>
      </c>
      <c r="Z64" s="46">
        <f t="shared" si="17"/>
        <v>59</v>
      </c>
      <c r="AA64" s="46">
        <f t="shared" si="17"/>
        <v>1</v>
      </c>
      <c r="AB64" s="46">
        <f t="shared" si="17"/>
        <v>5</v>
      </c>
    </row>
    <row r="65" spans="1:28" s="1" customFormat="1" ht="19.5" customHeight="1" x14ac:dyDescent="0.25">
      <c r="A65" s="33" t="s">
        <v>32</v>
      </c>
      <c r="B65" s="7" t="s">
        <v>0</v>
      </c>
      <c r="C65" s="12" t="s">
        <v>5</v>
      </c>
      <c r="D65" s="36">
        <f t="shared" si="9"/>
        <v>2760</v>
      </c>
      <c r="E65" s="36">
        <f t="shared" si="10"/>
        <v>2760</v>
      </c>
      <c r="F65" s="36">
        <v>0</v>
      </c>
      <c r="G65" s="36">
        <v>3</v>
      </c>
      <c r="H65" s="36">
        <v>16</v>
      </c>
      <c r="I65" s="36">
        <v>31</v>
      </c>
      <c r="J65" s="36">
        <v>219</v>
      </c>
      <c r="K65" s="36">
        <v>156</v>
      </c>
      <c r="L65" s="36">
        <v>111</v>
      </c>
      <c r="M65" s="36">
        <v>48</v>
      </c>
      <c r="N65" s="36">
        <v>37</v>
      </c>
      <c r="O65" s="36">
        <v>8</v>
      </c>
      <c r="P65" s="36">
        <v>10</v>
      </c>
      <c r="Q65" s="36">
        <v>279</v>
      </c>
      <c r="R65" s="36">
        <v>139</v>
      </c>
      <c r="S65" s="36">
        <v>500</v>
      </c>
      <c r="T65" s="36">
        <v>211</v>
      </c>
      <c r="U65" s="36">
        <v>425</v>
      </c>
      <c r="V65" s="36">
        <v>195</v>
      </c>
      <c r="W65" s="36">
        <v>4</v>
      </c>
      <c r="X65" s="36">
        <v>3</v>
      </c>
      <c r="Y65" s="36">
        <v>335</v>
      </c>
      <c r="Z65" s="36">
        <v>29</v>
      </c>
      <c r="AA65" s="36">
        <v>1</v>
      </c>
      <c r="AB65" s="36">
        <v>0</v>
      </c>
    </row>
    <row r="66" spans="1:28" s="1" customFormat="1" ht="19.5" customHeight="1" x14ac:dyDescent="0.25">
      <c r="A66" s="33"/>
      <c r="B66" s="7" t="s">
        <v>1</v>
      </c>
      <c r="C66" s="12" t="s">
        <v>6</v>
      </c>
      <c r="D66" s="36">
        <f t="shared" si="9"/>
        <v>2292</v>
      </c>
      <c r="E66" s="36">
        <f t="shared" si="10"/>
        <v>2287</v>
      </c>
      <c r="F66" s="36">
        <v>1</v>
      </c>
      <c r="G66" s="36" t="s">
        <v>78</v>
      </c>
      <c r="H66" s="36">
        <v>12</v>
      </c>
      <c r="I66" s="36">
        <v>22</v>
      </c>
      <c r="J66" s="36">
        <v>289</v>
      </c>
      <c r="K66" s="36">
        <v>129</v>
      </c>
      <c r="L66" s="36">
        <v>52</v>
      </c>
      <c r="M66" s="36">
        <v>50</v>
      </c>
      <c r="N66" s="36">
        <v>70</v>
      </c>
      <c r="O66" s="36">
        <v>7</v>
      </c>
      <c r="P66" s="36">
        <v>69</v>
      </c>
      <c r="Q66" s="36">
        <v>147</v>
      </c>
      <c r="R66" s="36">
        <v>96</v>
      </c>
      <c r="S66" s="36">
        <v>280</v>
      </c>
      <c r="T66" s="36">
        <v>130</v>
      </c>
      <c r="U66" s="36">
        <v>318</v>
      </c>
      <c r="V66" s="36">
        <v>76</v>
      </c>
      <c r="W66" s="36">
        <v>1</v>
      </c>
      <c r="X66" s="36">
        <v>1</v>
      </c>
      <c r="Y66" s="36">
        <v>507</v>
      </c>
      <c r="Z66" s="36">
        <v>30</v>
      </c>
      <c r="AA66" s="36">
        <v>0</v>
      </c>
      <c r="AB66" s="36">
        <v>5</v>
      </c>
    </row>
    <row r="67" spans="1:28" s="1" customFormat="1" ht="19.5" customHeight="1" x14ac:dyDescent="0.25">
      <c r="A67" s="33"/>
      <c r="B67" s="7"/>
      <c r="C67" s="12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spans="1:28" s="1" customFormat="1" ht="19.5" customHeight="1" x14ac:dyDescent="0.25">
      <c r="A68" s="33"/>
      <c r="B68" s="7"/>
      <c r="C68" s="12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spans="1:28" s="2" customFormat="1" ht="23.25" customHeight="1" thickBot="1" x14ac:dyDescent="0.3">
      <c r="A69" s="40"/>
      <c r="B69" s="13"/>
      <c r="C69" s="11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</row>
    <row r="70" spans="1:28" s="2" customFormat="1" ht="13.5" customHeight="1" x14ac:dyDescent="0.25">
      <c r="A70" s="4" t="s">
        <v>35</v>
      </c>
      <c r="B70" s="1"/>
      <c r="C70" s="10"/>
      <c r="G70" s="5"/>
      <c r="N70" s="51" t="s">
        <v>48</v>
      </c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8" s="2" customFormat="1" ht="13.5" customHeight="1" x14ac:dyDescent="0.25">
      <c r="A71" s="4"/>
      <c r="B71" s="1"/>
      <c r="C71" s="10"/>
    </row>
    <row r="72" spans="1:28" s="1" customFormat="1" ht="19.5" customHeight="1" x14ac:dyDescent="0.25">
      <c r="A72" s="7"/>
      <c r="B72" s="3"/>
      <c r="C72" s="24"/>
      <c r="D72" s="20"/>
      <c r="E72" s="21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0"/>
      <c r="AB72" s="20"/>
    </row>
    <row r="73" spans="1:28" s="1" customFormat="1" ht="19.5" customHeight="1" x14ac:dyDescent="0.25">
      <c r="A73" s="7"/>
      <c r="B73" s="3"/>
      <c r="C73" s="24"/>
      <c r="D73" s="20"/>
      <c r="E73" s="21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0"/>
      <c r="AB73" s="20"/>
    </row>
    <row r="74" spans="1:28" s="1" customFormat="1" ht="19.5" customHeight="1" x14ac:dyDescent="0.25">
      <c r="A74" s="7"/>
      <c r="B74" s="3"/>
      <c r="C74" s="24"/>
      <c r="D74" s="20"/>
      <c r="E74" s="21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0"/>
      <c r="AB74" s="20"/>
    </row>
    <row r="75" spans="1:28" s="1" customFormat="1" ht="19.5" customHeight="1" x14ac:dyDescent="0.25">
      <c r="A75" s="7"/>
      <c r="B75" s="3"/>
      <c r="C75" s="24"/>
      <c r="D75" s="20"/>
      <c r="E75" s="21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0"/>
      <c r="AB75" s="20"/>
    </row>
  </sheetData>
  <mergeCells count="91">
    <mergeCell ref="N2:AB2"/>
    <mergeCell ref="A1:M1"/>
    <mergeCell ref="A2:M2"/>
    <mergeCell ref="AB4:AB8"/>
    <mergeCell ref="E5:E8"/>
    <mergeCell ref="F5:G6"/>
    <mergeCell ref="H5:I6"/>
    <mergeCell ref="J5:K6"/>
    <mergeCell ref="A4:A6"/>
    <mergeCell ref="B4:C6"/>
    <mergeCell ref="Y5:Z6"/>
    <mergeCell ref="AA5:AA8"/>
    <mergeCell ref="W7:W8"/>
    <mergeCell ref="X7:X8"/>
    <mergeCell ref="Y7:Y8"/>
    <mergeCell ref="Z7:Z8"/>
    <mergeCell ref="A7:A8"/>
    <mergeCell ref="B7:C8"/>
    <mergeCell ref="F7:F8"/>
    <mergeCell ref="G7:G8"/>
    <mergeCell ref="U5:V6"/>
    <mergeCell ref="D4:D8"/>
    <mergeCell ref="M7:M8"/>
    <mergeCell ref="N7:O7"/>
    <mergeCell ref="Q7:Q8"/>
    <mergeCell ref="L5:P5"/>
    <mergeCell ref="Q5:R6"/>
    <mergeCell ref="W5:X6"/>
    <mergeCell ref="V7:V8"/>
    <mergeCell ref="T7:T8"/>
    <mergeCell ref="U7:U8"/>
    <mergeCell ref="E4:M4"/>
    <mergeCell ref="N4:Z4"/>
    <mergeCell ref="S5:T6"/>
    <mergeCell ref="L6:M6"/>
    <mergeCell ref="N6:P6"/>
    <mergeCell ref="R7:R8"/>
    <mergeCell ref="H7:H8"/>
    <mergeCell ref="I7:I8"/>
    <mergeCell ref="J7:J8"/>
    <mergeCell ref="K7:K8"/>
    <mergeCell ref="S7:S8"/>
    <mergeCell ref="L7:L8"/>
    <mergeCell ref="W44:W45"/>
    <mergeCell ref="Q44:Q45"/>
    <mergeCell ref="S42:T43"/>
    <mergeCell ref="L42:P42"/>
    <mergeCell ref="Q42:R43"/>
    <mergeCell ref="L43:M43"/>
    <mergeCell ref="N43:P43"/>
    <mergeCell ref="M44:M45"/>
    <mergeCell ref="N44:O44"/>
    <mergeCell ref="H44:H45"/>
    <mergeCell ref="I44:I45"/>
    <mergeCell ref="J44:J45"/>
    <mergeCell ref="L44:L45"/>
    <mergeCell ref="K44:K45"/>
    <mergeCell ref="A44:A45"/>
    <mergeCell ref="B44:C45"/>
    <mergeCell ref="F44:F45"/>
    <mergeCell ref="G44:G45"/>
    <mergeCell ref="D41:D45"/>
    <mergeCell ref="E42:E45"/>
    <mergeCell ref="F42:G43"/>
    <mergeCell ref="N70:Z70"/>
    <mergeCell ref="Z44:Z45"/>
    <mergeCell ref="N39:AB39"/>
    <mergeCell ref="Z3:AB3"/>
    <mergeCell ref="Z40:AB40"/>
    <mergeCell ref="R44:R45"/>
    <mergeCell ref="S44:S45"/>
    <mergeCell ref="T44:T45"/>
    <mergeCell ref="U44:U45"/>
    <mergeCell ref="AA42:AA45"/>
    <mergeCell ref="AB41:AB45"/>
    <mergeCell ref="W42:X43"/>
    <mergeCell ref="Y42:Z43"/>
    <mergeCell ref="X44:X45"/>
    <mergeCell ref="Y44:Y45"/>
    <mergeCell ref="V44:V45"/>
    <mergeCell ref="A38:M38"/>
    <mergeCell ref="N33:Z33"/>
    <mergeCell ref="E41:M41"/>
    <mergeCell ref="N41:Z41"/>
    <mergeCell ref="A39:M39"/>
    <mergeCell ref="A41:A43"/>
    <mergeCell ref="B41:C43"/>
    <mergeCell ref="U42:V43"/>
    <mergeCell ref="J42:K43"/>
    <mergeCell ref="N38:AB38"/>
    <mergeCell ref="H42:I43"/>
  </mergeCells>
  <phoneticPr fontId="5" type="noConversion"/>
  <printOptions horizontalCentered="1"/>
  <pageMargins left="0.51181102362204722" right="0.51181102362204722" top="0.39370078740157483" bottom="0.19685039370078741" header="0.19685039370078741" footer="0.19685039370078741"/>
  <pageSetup paperSize="167" pageOrder="overThenDown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User</cp:lastModifiedBy>
  <cp:lastPrinted>2021-10-16T04:47:48Z</cp:lastPrinted>
  <dcterms:created xsi:type="dcterms:W3CDTF">2018-08-28T08:51:30Z</dcterms:created>
  <dcterms:modified xsi:type="dcterms:W3CDTF">2021-10-16T04:48:22Z</dcterms:modified>
</cp:coreProperties>
</file>