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09年報已確認章節\13\"/>
    </mc:Choice>
  </mc:AlternateContent>
  <xr:revisionPtr revIDLastSave="0" documentId="13_ncr:1_{9556076A-C5E9-4C0C-B868-00DD7CE0AB72}" xr6:coauthVersionLast="47" xr6:coauthVersionMax="47" xr10:uidLastSave="{00000000-0000-0000-0000-000000000000}"/>
  <bookViews>
    <workbookView xWindow="-108" yWindow="-108" windowWidth="23256" windowHeight="12576" tabRatio="599" xr2:uid="{00000000-000D-0000-FFFF-FFFF00000000}"/>
  </bookViews>
  <sheets>
    <sheet name="13-7" sheetId="4" r:id="rId1"/>
  </sheets>
  <definedNames>
    <definedName name="_xlnm.Print_Area" localSheetId="0">'13-7'!$A$1:$AM$102</definedName>
  </definedNames>
  <calcPr calcId="191029"/>
</workbook>
</file>

<file path=xl/calcChain.xml><?xml version="1.0" encoding="utf-8"?>
<calcChain xmlns="http://schemas.openxmlformats.org/spreadsheetml/2006/main">
  <c r="Z69" i="4" l="1"/>
  <c r="AM69" i="4"/>
  <c r="AL69" i="4"/>
  <c r="AK69" i="4"/>
  <c r="AJ69" i="4"/>
  <c r="AI69" i="4"/>
  <c r="AH69" i="4"/>
  <c r="AG69" i="4"/>
  <c r="AF69" i="4"/>
  <c r="AD69" i="4"/>
  <c r="AC69" i="4"/>
  <c r="AB69" i="4"/>
  <c r="AA69" i="4"/>
  <c r="Y69" i="4"/>
  <c r="X69" i="4"/>
  <c r="W69" i="4"/>
  <c r="V69" i="4"/>
  <c r="U69" i="4"/>
  <c r="T69" i="4"/>
  <c r="S69" i="4"/>
  <c r="R69" i="4"/>
  <c r="Q69" i="4"/>
  <c r="G82" i="4"/>
  <c r="E82" i="4" s="1"/>
  <c r="F82" i="4"/>
  <c r="D82" i="4" s="1"/>
  <c r="G81" i="4"/>
  <c r="E81" i="4" s="1"/>
  <c r="F81" i="4"/>
  <c r="D81" i="4" s="1"/>
  <c r="G80" i="4"/>
  <c r="E80" i="4" s="1"/>
  <c r="F80" i="4"/>
  <c r="D80" i="4" s="1"/>
  <c r="G79" i="4"/>
  <c r="E79" i="4" s="1"/>
  <c r="F79" i="4"/>
  <c r="D79" i="4"/>
  <c r="G78" i="4"/>
  <c r="E78" i="4" s="1"/>
  <c r="F78" i="4"/>
  <c r="D78" i="4" s="1"/>
  <c r="G77" i="4"/>
  <c r="E77" i="4" s="1"/>
  <c r="F77" i="4"/>
  <c r="D77" i="4" s="1"/>
  <c r="G76" i="4"/>
  <c r="E76" i="4" s="1"/>
  <c r="F76" i="4"/>
  <c r="D76" i="4" s="1"/>
  <c r="G75" i="4"/>
  <c r="E75" i="4" s="1"/>
  <c r="F75" i="4"/>
  <c r="D75" i="4"/>
  <c r="G74" i="4"/>
  <c r="E74" i="4" s="1"/>
  <c r="F74" i="4"/>
  <c r="D74" i="4" s="1"/>
  <c r="G73" i="4"/>
  <c r="E73" i="4" s="1"/>
  <c r="F73" i="4"/>
  <c r="D73" i="4" s="1"/>
  <c r="G72" i="4"/>
  <c r="E72" i="4"/>
  <c r="F72" i="4"/>
  <c r="D72" i="4" s="1"/>
  <c r="G71" i="4"/>
  <c r="E71" i="4" s="1"/>
  <c r="F71" i="4"/>
  <c r="D71" i="4" s="1"/>
  <c r="G70" i="4"/>
  <c r="E70" i="4" s="1"/>
  <c r="F70" i="4"/>
  <c r="D70" i="4" s="1"/>
  <c r="O69" i="4"/>
  <c r="N69" i="4"/>
  <c r="M69" i="4"/>
  <c r="L69" i="4"/>
  <c r="K69" i="4"/>
  <c r="J69" i="4"/>
  <c r="I69" i="4"/>
  <c r="H69" i="4"/>
  <c r="B69" i="4"/>
  <c r="W57" i="4"/>
  <c r="W56" i="4"/>
  <c r="W58" i="4"/>
  <c r="W59" i="4"/>
  <c r="W60" i="4"/>
  <c r="W61" i="4"/>
  <c r="W62" i="4"/>
  <c r="W63" i="4"/>
  <c r="W64" i="4"/>
  <c r="W65" i="4"/>
  <c r="W66" i="4"/>
  <c r="W67" i="4"/>
  <c r="W68" i="4"/>
  <c r="X57" i="4"/>
  <c r="X58" i="4"/>
  <c r="X59" i="4"/>
  <c r="X60" i="4"/>
  <c r="X61" i="4"/>
  <c r="X62" i="4"/>
  <c r="X63" i="4"/>
  <c r="X64" i="4"/>
  <c r="X65" i="4"/>
  <c r="X66" i="4"/>
  <c r="X67" i="4"/>
  <c r="X68" i="4"/>
  <c r="X56" i="4"/>
  <c r="AM55" i="4"/>
  <c r="AL55" i="4"/>
  <c r="AK55" i="4"/>
  <c r="AJ55" i="4"/>
  <c r="AI55" i="4"/>
  <c r="AH55" i="4"/>
  <c r="AG55" i="4"/>
  <c r="AF55" i="4"/>
  <c r="AD55" i="4"/>
  <c r="AC55" i="4"/>
  <c r="AB55" i="4"/>
  <c r="AA55" i="4"/>
  <c r="Z55" i="4"/>
  <c r="Y55" i="4"/>
  <c r="F57" i="4"/>
  <c r="G57" i="4"/>
  <c r="F58" i="4"/>
  <c r="G58" i="4"/>
  <c r="F59" i="4"/>
  <c r="G59" i="4"/>
  <c r="F60" i="4"/>
  <c r="G60" i="4"/>
  <c r="F61" i="4"/>
  <c r="G61" i="4"/>
  <c r="F62" i="4"/>
  <c r="G62" i="4"/>
  <c r="F63" i="4"/>
  <c r="G63" i="4"/>
  <c r="F64" i="4"/>
  <c r="G64" i="4"/>
  <c r="F65" i="4"/>
  <c r="G65" i="4"/>
  <c r="F66" i="4"/>
  <c r="G66" i="4"/>
  <c r="F67" i="4"/>
  <c r="G67" i="4"/>
  <c r="F68" i="4"/>
  <c r="G68" i="4"/>
  <c r="G56" i="4"/>
  <c r="G55" i="4" s="1"/>
  <c r="F56" i="4"/>
  <c r="V55" i="4"/>
  <c r="U55" i="4"/>
  <c r="T55" i="4"/>
  <c r="S55" i="4"/>
  <c r="R55" i="4"/>
  <c r="Q55" i="4"/>
  <c r="O55" i="4"/>
  <c r="N55" i="4"/>
  <c r="M55" i="4"/>
  <c r="L55" i="4"/>
  <c r="K55" i="4"/>
  <c r="J55" i="4"/>
  <c r="I55" i="4"/>
  <c r="H55" i="4"/>
  <c r="C57" i="4"/>
  <c r="C58" i="4"/>
  <c r="C56" i="4"/>
  <c r="C59" i="4"/>
  <c r="C60" i="4"/>
  <c r="C61" i="4"/>
  <c r="C62" i="4"/>
  <c r="C63" i="4"/>
  <c r="C64" i="4"/>
  <c r="C65" i="4"/>
  <c r="C66" i="4"/>
  <c r="C67" i="4"/>
  <c r="C68" i="4"/>
  <c r="D55" i="4"/>
  <c r="E55" i="4"/>
  <c r="B55" i="4"/>
  <c r="F46" i="4"/>
  <c r="W46" i="4"/>
  <c r="G46" i="4"/>
  <c r="E46" i="4" s="1"/>
  <c r="X46" i="4"/>
  <c r="F43" i="4"/>
  <c r="W43" i="4"/>
  <c r="G43" i="4"/>
  <c r="X43" i="4"/>
  <c r="F44" i="4"/>
  <c r="W44" i="4"/>
  <c r="D44" i="4" s="1"/>
  <c r="G44" i="4"/>
  <c r="G42" i="4"/>
  <c r="G45" i="4"/>
  <c r="G47" i="4"/>
  <c r="G48" i="4"/>
  <c r="G49" i="4"/>
  <c r="G50" i="4"/>
  <c r="G51" i="4"/>
  <c r="G52" i="4"/>
  <c r="G53" i="4"/>
  <c r="G54" i="4"/>
  <c r="X44" i="4"/>
  <c r="F45" i="4"/>
  <c r="W45" i="4"/>
  <c r="X45" i="4"/>
  <c r="E45" i="4" s="1"/>
  <c r="F47" i="4"/>
  <c r="W47" i="4"/>
  <c r="X47" i="4"/>
  <c r="F48" i="4"/>
  <c r="W48" i="4"/>
  <c r="X48" i="4"/>
  <c r="F49" i="4"/>
  <c r="W49" i="4"/>
  <c r="X49" i="4"/>
  <c r="F50" i="4"/>
  <c r="W50" i="4"/>
  <c r="X50" i="4"/>
  <c r="F51" i="4"/>
  <c r="W51" i="4"/>
  <c r="X51" i="4"/>
  <c r="F52" i="4"/>
  <c r="W52" i="4"/>
  <c r="X52" i="4"/>
  <c r="F53" i="4"/>
  <c r="W53" i="4"/>
  <c r="X53" i="4"/>
  <c r="E53" i="4" s="1"/>
  <c r="F54" i="4"/>
  <c r="D54" i="4" s="1"/>
  <c r="W54" i="4"/>
  <c r="X54" i="4"/>
  <c r="X42" i="4"/>
  <c r="E42" i="4" s="1"/>
  <c r="F42" i="4"/>
  <c r="W42" i="4"/>
  <c r="S41" i="4"/>
  <c r="T41" i="4"/>
  <c r="U41" i="4"/>
  <c r="V41" i="4"/>
  <c r="Y41" i="4"/>
  <c r="Z41" i="4"/>
  <c r="AA41" i="4"/>
  <c r="AB41" i="4"/>
  <c r="AC41" i="4"/>
  <c r="AD41" i="4"/>
  <c r="R41" i="4"/>
  <c r="Q41" i="4"/>
  <c r="H41" i="4"/>
  <c r="I41" i="4"/>
  <c r="J41" i="4"/>
  <c r="K41" i="4"/>
  <c r="L41" i="4"/>
  <c r="M41" i="4"/>
  <c r="N41" i="4"/>
  <c r="O41" i="4"/>
  <c r="B41" i="4"/>
  <c r="AG41" i="4"/>
  <c r="AH41" i="4"/>
  <c r="AI41" i="4"/>
  <c r="AJ41" i="4"/>
  <c r="AK41" i="4"/>
  <c r="AL41" i="4"/>
  <c r="AM41" i="4"/>
  <c r="AF41" i="4"/>
  <c r="D18" i="4"/>
  <c r="E18" i="4"/>
  <c r="D19" i="4"/>
  <c r="E19" i="4"/>
  <c r="D17" i="4"/>
  <c r="E17" i="4"/>
  <c r="C10" i="4"/>
  <c r="F10" i="4"/>
  <c r="D10" i="4" s="1"/>
  <c r="W10" i="4"/>
  <c r="G10" i="4"/>
  <c r="E10" i="4" s="1"/>
  <c r="X10" i="4"/>
  <c r="C11" i="4"/>
  <c r="F11" i="4"/>
  <c r="D11" i="4" s="1"/>
  <c r="W11" i="4"/>
  <c r="G11" i="4"/>
  <c r="E11" i="4" s="1"/>
  <c r="X11" i="4"/>
  <c r="C12" i="4"/>
  <c r="F12" i="4"/>
  <c r="D12" i="4" s="1"/>
  <c r="W12" i="4"/>
  <c r="G12" i="4"/>
  <c r="E12" i="4" s="1"/>
  <c r="X12" i="4"/>
  <c r="C13" i="4"/>
  <c r="F13" i="4"/>
  <c r="D13" i="4" s="1"/>
  <c r="W13" i="4"/>
  <c r="G13" i="4"/>
  <c r="E13" i="4" s="1"/>
  <c r="X13" i="4"/>
  <c r="C14" i="4"/>
  <c r="F14" i="4"/>
  <c r="D14" i="4" s="1"/>
  <c r="W14" i="4"/>
  <c r="G14" i="4"/>
  <c r="E14" i="4" s="1"/>
  <c r="X14" i="4"/>
  <c r="C15" i="4"/>
  <c r="F15" i="4"/>
  <c r="D15" i="4" s="1"/>
  <c r="W15" i="4"/>
  <c r="G15" i="4"/>
  <c r="E15" i="4" s="1"/>
  <c r="X15" i="4"/>
  <c r="C16" i="4"/>
  <c r="F16" i="4"/>
  <c r="D16" i="4" s="1"/>
  <c r="W16" i="4"/>
  <c r="G16" i="4"/>
  <c r="E16" i="4" s="1"/>
  <c r="X16" i="4"/>
  <c r="D50" i="4"/>
  <c r="D48" i="4" l="1"/>
  <c r="F55" i="4"/>
  <c r="D45" i="4"/>
  <c r="D53" i="4"/>
  <c r="C53" i="4" s="1"/>
  <c r="D49" i="4"/>
  <c r="D46" i="4"/>
  <c r="C46" i="4" s="1"/>
  <c r="C55" i="4"/>
  <c r="X55" i="4"/>
  <c r="F69" i="4"/>
  <c r="E52" i="4"/>
  <c r="E44" i="4"/>
  <c r="C75" i="4"/>
  <c r="D52" i="4"/>
  <c r="C52" i="4" s="1"/>
  <c r="D51" i="4"/>
  <c r="E48" i="4"/>
  <c r="W55" i="4"/>
  <c r="C81" i="4"/>
  <c r="X41" i="4"/>
  <c r="E50" i="4"/>
  <c r="C50" i="4" s="1"/>
  <c r="D47" i="4"/>
  <c r="E51" i="4"/>
  <c r="E47" i="4"/>
  <c r="D43" i="4"/>
  <c r="C72" i="4"/>
  <c r="G41" i="4"/>
  <c r="C73" i="4"/>
  <c r="C77" i="4"/>
  <c r="C45" i="4"/>
  <c r="C44" i="4"/>
  <c r="W41" i="4"/>
  <c r="E54" i="4"/>
  <c r="C54" i="4" s="1"/>
  <c r="F41" i="4"/>
  <c r="E49" i="4"/>
  <c r="C49" i="4" s="1"/>
  <c r="E43" i="4"/>
  <c r="C76" i="4"/>
  <c r="C78" i="4"/>
  <c r="C80" i="4"/>
  <c r="C82" i="4"/>
  <c r="C70" i="4"/>
  <c r="E69" i="4"/>
  <c r="D69" i="4"/>
  <c r="C71" i="4"/>
  <c r="C79" i="4"/>
  <c r="C74" i="4"/>
  <c r="D42" i="4"/>
  <c r="G69" i="4"/>
  <c r="C51" i="4" l="1"/>
  <c r="C48" i="4"/>
  <c r="E41" i="4"/>
  <c r="C47" i="4"/>
  <c r="C43" i="4"/>
  <c r="C42" i="4"/>
  <c r="D41" i="4"/>
  <c r="C69" i="4"/>
  <c r="C41" i="4" l="1"/>
</calcChain>
</file>

<file path=xl/sharedStrings.xml><?xml version="1.0" encoding="utf-8"?>
<sst xmlns="http://schemas.openxmlformats.org/spreadsheetml/2006/main" count="572" uniqueCount="139">
  <si>
    <t>單位：件</t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</si>
  <si>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Case</t>
    </r>
  </si>
  <si>
    <t>一○○年 2011</t>
  </si>
  <si>
    <t>年別及鄉鎮市別
 Year &amp; District</t>
  </si>
  <si>
    <t>122</t>
    <phoneticPr fontId="3" type="noConversion"/>
  </si>
  <si>
    <t>124</t>
    <phoneticPr fontId="3" type="noConversion"/>
  </si>
  <si>
    <t>121</t>
    <phoneticPr fontId="3" type="noConversion"/>
  </si>
  <si>
    <t>125</t>
    <phoneticPr fontId="3" type="noConversion"/>
  </si>
  <si>
    <t>126</t>
    <phoneticPr fontId="3" type="noConversion"/>
  </si>
  <si>
    <t>115</t>
    <phoneticPr fontId="3" type="noConversion"/>
  </si>
  <si>
    <t>118</t>
    <phoneticPr fontId="3" type="noConversion"/>
  </si>
  <si>
    <t>成立
Settled</t>
    <phoneticPr fontId="3" type="noConversion"/>
  </si>
  <si>
    <t>表１３－７、辦理調解業務概況（共3頁/第3頁）</t>
    <phoneticPr fontId="3" type="noConversion"/>
  </si>
  <si>
    <t>表１３－７、辦理調解業務概況（共3頁/第2頁）</t>
    <phoneticPr fontId="3" type="noConversion"/>
  </si>
  <si>
    <r>
      <t>Table 13-7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Cases of Mediation(Cont.1)</t>
    </r>
    <phoneticPr fontId="3" type="noConversion"/>
  </si>
  <si>
    <r>
      <t>Table 13-7</t>
    </r>
    <r>
      <rPr>
        <sz val="16"/>
        <color indexed="8"/>
        <rFont val="細明體"/>
        <family val="3"/>
        <charset val="136"/>
      </rPr>
      <t>、</t>
    </r>
    <r>
      <rPr>
        <sz val="16"/>
        <color indexed="8"/>
        <rFont val="Times New Roman"/>
        <family val="1"/>
      </rPr>
      <t>Cases of Mediation</t>
    </r>
    <phoneticPr fontId="3" type="noConversion"/>
  </si>
  <si>
    <r>
      <t>Table 13-7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 Cases of Mediation(Cont.End)</t>
    </r>
    <phoneticPr fontId="3" type="noConversion"/>
  </si>
  <si>
    <t>年及鄉鎮市別
 Year &amp; District</t>
    <phoneticPr fontId="3" type="noConversion"/>
  </si>
  <si>
    <t>八十四年 1995</t>
  </si>
  <si>
    <t>八十五年 1996</t>
    <phoneticPr fontId="3" type="noConversion"/>
  </si>
  <si>
    <t>八十六年 1997</t>
    <phoneticPr fontId="3" type="noConversion"/>
  </si>
  <si>
    <t>八十七年 1998</t>
    <phoneticPr fontId="3" type="noConversion"/>
  </si>
  <si>
    <t>八十八年 1999</t>
    <phoneticPr fontId="3" type="noConversion"/>
  </si>
  <si>
    <t>八十九年 2000</t>
    <phoneticPr fontId="3" type="noConversion"/>
  </si>
  <si>
    <t>九    十年 2001</t>
    <phoneticPr fontId="3" type="noConversion"/>
  </si>
  <si>
    <t>九十一年 2002</t>
    <phoneticPr fontId="3" type="noConversion"/>
  </si>
  <si>
    <t>九十二年 2003</t>
    <phoneticPr fontId="3" type="noConversion"/>
  </si>
  <si>
    <t>九十三年 2004</t>
    <phoneticPr fontId="3" type="noConversion"/>
  </si>
  <si>
    <t>九十四年 2005</t>
    <phoneticPr fontId="3" type="noConversion"/>
  </si>
  <si>
    <t>九十五年 2006</t>
    <phoneticPr fontId="3" type="noConversion"/>
  </si>
  <si>
    <t>九十六年 2007</t>
    <phoneticPr fontId="3" type="noConversion"/>
  </si>
  <si>
    <t>九十七年 2008</t>
    <phoneticPr fontId="3" type="noConversion"/>
  </si>
  <si>
    <t>一○一年 2012</t>
    <phoneticPr fontId="3" type="noConversion"/>
  </si>
  <si>
    <t>一○二年 2013</t>
    <phoneticPr fontId="3" type="noConversion"/>
  </si>
  <si>
    <t>花蓮市 Hualien</t>
  </si>
  <si>
    <t>鳳林鎮 Fenglin</t>
  </si>
  <si>
    <t xml:space="preserve">            玉里鎮 Yuli</t>
    <phoneticPr fontId="3" type="noConversion"/>
  </si>
  <si>
    <t xml:space="preserve">   新城鄉 Shincheng</t>
    <phoneticPr fontId="3" type="noConversion"/>
  </si>
  <si>
    <t xml:space="preserve">            吉安鄉 Jian </t>
    <phoneticPr fontId="3" type="noConversion"/>
  </si>
  <si>
    <t xml:space="preserve">  壽豐鄉 Shoufeng</t>
    <phoneticPr fontId="3" type="noConversion"/>
  </si>
  <si>
    <t>光復鄉 Guangfu</t>
  </si>
  <si>
    <t xml:space="preserve">豐濱鄉 Fengbin </t>
  </si>
  <si>
    <t>瑞穗鄉 Rueisuei</t>
  </si>
  <si>
    <t xml:space="preserve">           富里鄉 Fuli</t>
    <phoneticPr fontId="3" type="noConversion"/>
  </si>
  <si>
    <t>秀林鄉 Shioulin</t>
  </si>
  <si>
    <t xml:space="preserve"> 萬榮鄉 Wanrung</t>
    <phoneticPr fontId="3" type="noConversion"/>
  </si>
  <si>
    <t xml:space="preserve">           卓溪鄉 Juoshi</t>
    <phoneticPr fontId="3" type="noConversion"/>
  </si>
  <si>
    <t>年底
調解委員數
（人）
No. of Mediators, End of Year
(Persons)</t>
    <phoneticPr fontId="3" type="noConversion"/>
  </si>
  <si>
    <t>結案件數總計
Grand Total</t>
    <phoneticPr fontId="3" type="noConversion"/>
  </si>
  <si>
    <t>民事結案件數
Civil Cases</t>
    <phoneticPr fontId="3" type="noConversion"/>
  </si>
  <si>
    <t>年別及鄉鎮市別
 Year &amp; District</t>
    <phoneticPr fontId="3" type="noConversion"/>
  </si>
  <si>
    <t>刑事結案件數
Criminal Cases</t>
    <phoneticPr fontId="3" type="noConversion"/>
  </si>
  <si>
    <t>合計
Total</t>
    <phoneticPr fontId="3" type="noConversion"/>
  </si>
  <si>
    <t>妨害自由名譽信用及秘密
Offense Against Personal Liberty, Reputation, Credit and Personal Privacy</t>
    <phoneticPr fontId="3" type="noConversion"/>
  </si>
  <si>
    <t>不成立
Unsettled</t>
    <phoneticPr fontId="3" type="noConversion"/>
  </si>
  <si>
    <t>表１３－７、辦理調解業務概況（共3頁/第1頁）</t>
    <phoneticPr fontId="3" type="noConversion"/>
  </si>
  <si>
    <t>九   十年 2001</t>
    <phoneticPr fontId="3" type="noConversion"/>
  </si>
  <si>
    <t>一○○年 2011</t>
    <phoneticPr fontId="3" type="noConversion"/>
  </si>
  <si>
    <t xml:space="preserve">    新城鄉 Shincheng</t>
    <phoneticPr fontId="3" type="noConversion"/>
  </si>
  <si>
    <t xml:space="preserve">  光復鄉 Guangfu</t>
    <phoneticPr fontId="3" type="noConversion"/>
  </si>
  <si>
    <t xml:space="preserve">  瑞穗鄉 Rueisuei</t>
    <phoneticPr fontId="3" type="noConversion"/>
  </si>
  <si>
    <t xml:space="preserve">            富里鄉 Fuli</t>
    <phoneticPr fontId="3" type="noConversion"/>
  </si>
  <si>
    <t xml:space="preserve">  秀林鄉 Shioulin</t>
    <phoneticPr fontId="3" type="noConversion"/>
  </si>
  <si>
    <t xml:space="preserve">  萬榮鄉 Wanrung</t>
    <phoneticPr fontId="3" type="noConversion"/>
  </si>
  <si>
    <t xml:space="preserve">            卓溪鄉 Juoshi</t>
    <phoneticPr fontId="3" type="noConversion"/>
  </si>
  <si>
    <t>八十五年 1996</t>
  </si>
  <si>
    <t>八十六年 1997</t>
    <phoneticPr fontId="3" type="noConversion"/>
  </si>
  <si>
    <t>八十七年 1998</t>
    <phoneticPr fontId="3" type="noConversion"/>
  </si>
  <si>
    <t>八十八年 1999</t>
    <phoneticPr fontId="3" type="noConversion"/>
  </si>
  <si>
    <t>八十九年 2000</t>
    <phoneticPr fontId="3" type="noConversion"/>
  </si>
  <si>
    <t>九    十年 2001</t>
    <phoneticPr fontId="3" type="noConversion"/>
  </si>
  <si>
    <t>九十一年 2002</t>
    <phoneticPr fontId="3" type="noConversion"/>
  </si>
  <si>
    <t>九十二年 2003</t>
    <phoneticPr fontId="3" type="noConversion"/>
  </si>
  <si>
    <t>九十三年 2004</t>
    <phoneticPr fontId="3" type="noConversion"/>
  </si>
  <si>
    <t>九十四年 2005</t>
    <phoneticPr fontId="3" type="noConversion"/>
  </si>
  <si>
    <t>九十五年 2006</t>
    <phoneticPr fontId="3" type="noConversion"/>
  </si>
  <si>
    <t>九十六年 2007</t>
    <phoneticPr fontId="3" type="noConversion"/>
  </si>
  <si>
    <t>九十七年 2008</t>
    <phoneticPr fontId="3" type="noConversion"/>
  </si>
  <si>
    <t>一○一年 2012</t>
    <phoneticPr fontId="3" type="noConversion"/>
  </si>
  <si>
    <t>一○二年 2013</t>
    <phoneticPr fontId="3" type="noConversion"/>
  </si>
  <si>
    <t xml:space="preserve">       玉里鎮 Yuli</t>
    <phoneticPr fontId="3" type="noConversion"/>
  </si>
  <si>
    <t xml:space="preserve">   新城鄉 Shincheng</t>
    <phoneticPr fontId="3" type="noConversion"/>
  </si>
  <si>
    <t xml:space="preserve">       吉安鄉 Jian </t>
    <phoneticPr fontId="3" type="noConversion"/>
  </si>
  <si>
    <t xml:space="preserve">  壽豐鄉 Shoufeng</t>
    <phoneticPr fontId="3" type="noConversion"/>
  </si>
  <si>
    <t xml:space="preserve">       富里鄉 Fuli</t>
    <phoneticPr fontId="3" type="noConversion"/>
  </si>
  <si>
    <t xml:space="preserve"> 萬榮鄉 Wanrung</t>
    <phoneticPr fontId="3" type="noConversion"/>
  </si>
  <si>
    <t xml:space="preserve">       卓溪鄉 Juoshi</t>
    <phoneticPr fontId="3" type="noConversion"/>
  </si>
  <si>
    <t>一○三年 2014</t>
    <phoneticPr fontId="3" type="noConversion"/>
  </si>
  <si>
    <t>-</t>
  </si>
  <si>
    <t>-</t>
    <phoneticPr fontId="3" type="noConversion"/>
  </si>
  <si>
    <t>一○四年 2015</t>
    <phoneticPr fontId="3" type="noConversion"/>
  </si>
  <si>
    <t>玉里鎮 Yuli</t>
    <phoneticPr fontId="3" type="noConversion"/>
  </si>
  <si>
    <t>新城鄉 Shincheng</t>
    <phoneticPr fontId="3" type="noConversion"/>
  </si>
  <si>
    <t xml:space="preserve">吉安鄉 Jian </t>
    <phoneticPr fontId="3" type="noConversion"/>
  </si>
  <si>
    <t>壽豐鄉 Shoufeng</t>
    <phoneticPr fontId="3" type="noConversion"/>
  </si>
  <si>
    <t>光復鄉 Guangfu</t>
    <phoneticPr fontId="3" type="noConversion"/>
  </si>
  <si>
    <t xml:space="preserve">豐濱鄉 Fengbin </t>
    <phoneticPr fontId="3" type="noConversion"/>
  </si>
  <si>
    <t>瑞穗鄉 Rueisuei</t>
    <phoneticPr fontId="3" type="noConversion"/>
  </si>
  <si>
    <t>富里鄉 Fuli</t>
    <phoneticPr fontId="3" type="noConversion"/>
  </si>
  <si>
    <t>萬榮鄉 Wanrung</t>
    <phoneticPr fontId="3" type="noConversion"/>
  </si>
  <si>
    <t>卓溪鄉 Juoshi</t>
    <phoneticPr fontId="3" type="noConversion"/>
  </si>
  <si>
    <t>花蓮市 Hualien</t>
    <phoneticPr fontId="3" type="noConversion"/>
  </si>
  <si>
    <t>一○五年 2016</t>
    <phoneticPr fontId="3" type="noConversion"/>
  </si>
  <si>
    <t>一○六年 2017</t>
    <phoneticPr fontId="3" type="noConversion"/>
  </si>
  <si>
    <t>玉里鎮 Yuli</t>
  </si>
  <si>
    <t>新城鄉 Shincheng</t>
  </si>
  <si>
    <t xml:space="preserve">吉安鄉 Jian </t>
  </si>
  <si>
    <t>壽豐鄉 Shoufeng</t>
  </si>
  <si>
    <t>富里鄉 Fuli</t>
  </si>
  <si>
    <t>萬榮鄉 Wanrung</t>
  </si>
  <si>
    <t>卓溪鄉 Juoshi</t>
  </si>
  <si>
    <t>一○七年 2018</t>
  </si>
  <si>
    <t>一○七 年 2018</t>
  </si>
  <si>
    <t>社會治安  556</t>
    <phoneticPr fontId="3" type="noConversion"/>
  </si>
  <si>
    <t>社會治安 555</t>
    <phoneticPr fontId="3" type="noConversion"/>
  </si>
  <si>
    <t>社會治安  557</t>
    <phoneticPr fontId="3" type="noConversion"/>
  </si>
  <si>
    <t>社會治安  558</t>
    <phoneticPr fontId="3" type="noConversion"/>
  </si>
  <si>
    <t>社會治安  559</t>
    <phoneticPr fontId="3" type="noConversion"/>
  </si>
  <si>
    <t>一○八年 2019</t>
  </si>
  <si>
    <t>一○九年 2020</t>
    <phoneticPr fontId="3" type="noConversion"/>
  </si>
  <si>
    <t xml:space="preserve">
合計
Total</t>
    <phoneticPr fontId="3" type="noConversion"/>
  </si>
  <si>
    <t xml:space="preserve">
債權、債務
Credit &amp; Debt</t>
    <phoneticPr fontId="3" type="noConversion"/>
  </si>
  <si>
    <t xml:space="preserve">
營建工程
Construction</t>
    <phoneticPr fontId="3" type="noConversion"/>
  </si>
  <si>
    <t xml:space="preserve">
親　　屬(婚姻)
Relative(Marriage)</t>
    <phoneticPr fontId="3" type="noConversion"/>
  </si>
  <si>
    <t xml:space="preserve">
繼　　承
Inheritance</t>
    <phoneticPr fontId="3" type="noConversion"/>
  </si>
  <si>
    <t xml:space="preserve">
商　　事(公害)
Commercial Business
(Public Damage)</t>
    <phoneticPr fontId="3" type="noConversion"/>
  </si>
  <si>
    <t xml:space="preserve">
其　　他
Others</t>
    <phoneticPr fontId="3" type="noConversion"/>
  </si>
  <si>
    <t xml:space="preserve">
計
Total</t>
    <phoneticPr fontId="3" type="noConversion"/>
  </si>
  <si>
    <t xml:space="preserve">
傷害
Injury</t>
    <phoneticPr fontId="3" type="noConversion"/>
  </si>
  <si>
    <t xml:space="preserve">
毀棄損壞
Destruction, Abandonment, and Damage of Public and Other Property</t>
    <phoneticPr fontId="3" type="noConversion"/>
  </si>
  <si>
    <t xml:space="preserve">
詐欺侵佔及竊盜
Fraudulency, Misappropriation and Larceny</t>
    <phoneticPr fontId="3" type="noConversion"/>
  </si>
  <si>
    <t xml:space="preserve">
妨害婚姻及家庭
Offense Against Marriage and Family</t>
    <phoneticPr fontId="3" type="noConversion"/>
  </si>
  <si>
    <t xml:space="preserve">
妨害風化
Offense Against Sexual Morality</t>
    <phoneticPr fontId="3" type="noConversion"/>
  </si>
  <si>
    <t xml:space="preserve">
其他
Others</t>
    <phoneticPr fontId="3" type="noConversion"/>
  </si>
  <si>
    <t xml:space="preserve">
物　　權(房地產)
Power of Property 
(Real Estate)</t>
    <phoneticPr fontId="3" type="noConversion"/>
  </si>
  <si>
    <t>資料來源：本府民政處  3311-04-01-2、3311-04-02-2。</t>
    <phoneticPr fontId="3" type="noConversion"/>
  </si>
  <si>
    <r>
      <t>Source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Prepared according to Form 3311-04-01-2</t>
    </r>
    <r>
      <rPr>
        <sz val="9"/>
        <rFont val="細明體"/>
        <family val="3"/>
        <charset val="136"/>
      </rPr>
      <t>、</t>
    </r>
    <r>
      <rPr>
        <sz val="9"/>
        <rFont val="Times New Roman"/>
        <family val="1"/>
      </rPr>
      <t>3311-04-02-2 by Hualien Civil Affairs Department.</t>
    </r>
    <phoneticPr fontId="3" type="noConversion"/>
  </si>
  <si>
    <r>
      <t>Source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Prepared according to Form 3311-04-01-2</t>
    </r>
    <r>
      <rPr>
        <sz val="9"/>
        <rFont val="新細明體"/>
        <family val="1"/>
        <charset val="136"/>
      </rPr>
      <t>、</t>
    </r>
    <r>
      <rPr>
        <sz val="9"/>
        <rFont val="Times New Roman"/>
        <family val="1"/>
      </rPr>
      <t>3311-04-02-2 by Hualien Civil Affairs Department.</t>
    </r>
    <phoneticPr fontId="3" type="noConversion"/>
  </si>
  <si>
    <r>
      <t>Source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>Prepared according to Form 3311-04-01-2</t>
    </r>
    <r>
      <rPr>
        <sz val="9"/>
        <rFont val="新細明體"/>
        <family val="1"/>
        <charset val="136"/>
      </rPr>
      <t>、</t>
    </r>
    <r>
      <rPr>
        <sz val="9"/>
        <rFont val="Times New Roman"/>
        <family val="1"/>
      </rPr>
      <t>3311-04-02-2 by Hualien Civil Affairs Department.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</si>
</sst>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\ #,##0;#,##0;&quot;-&quot;;"/>
    <numFmt numFmtId="177" formatCode="#,##0_);[Red]\(#,##0\)"/>
    <numFmt numFmtId="178" formatCode="#,##0_ "/>
  </numFmts>
  <fonts count="11">
    <font>
      <sz val="9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9"/>
      <name val="Times New Roman"/>
      <family val="1"/>
    </font>
    <font>
      <sz val="16"/>
      <color indexed="8"/>
      <name val="Times New Roman"/>
      <family val="1"/>
    </font>
    <font>
      <sz val="16"/>
      <name val="細明體"/>
      <family val="3"/>
      <charset val="136"/>
    </font>
    <font>
      <sz val="16"/>
      <color indexed="8"/>
      <name val="細明體"/>
      <family val="3"/>
      <charset val="136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02">
    <xf numFmtId="0" fontId="0" fillId="0" borderId="0" xfId="0"/>
    <xf numFmtId="37" fontId="0" fillId="0" borderId="0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37" fontId="0" fillId="0" borderId="0" xfId="0" quotePrefix="1" applyNumberFormat="1" applyBorder="1" applyAlignment="1">
      <alignment horizontal="right" vertical="center"/>
    </xf>
    <xf numFmtId="37" fontId="0" fillId="0" borderId="0" xfId="0" applyNumberFormat="1" applyBorder="1" applyAlignment="1">
      <alignment horizontal="right" vertical="center"/>
    </xf>
    <xf numFmtId="37" fontId="0" fillId="0" borderId="1" xfId="0" applyNumberFormat="1" applyBorder="1" applyAlignment="1">
      <alignment vertical="center"/>
    </xf>
    <xf numFmtId="37" fontId="0" fillId="0" borderId="0" xfId="0" applyNumberFormat="1" applyAlignment="1"/>
    <xf numFmtId="37" fontId="3" fillId="0" borderId="0" xfId="0" quotePrefix="1" applyNumberFormat="1" applyFont="1" applyBorder="1" applyAlignment="1">
      <alignment horizontal="left" vertical="center"/>
    </xf>
    <xf numFmtId="37" fontId="3" fillId="0" borderId="0" xfId="0" applyNumberFormat="1" applyFont="1" applyBorder="1" applyAlignment="1">
      <alignment horizontal="right" vertical="center"/>
    </xf>
    <xf numFmtId="37" fontId="0" fillId="0" borderId="2" xfId="0" applyNumberFormat="1" applyBorder="1" applyAlignment="1">
      <alignment vertical="center"/>
    </xf>
    <xf numFmtId="37" fontId="3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37" fontId="3" fillId="0" borderId="0" xfId="0" quotePrefix="1" applyNumberFormat="1" applyFont="1" applyFill="1" applyBorder="1" applyAlignment="1">
      <alignment horizontal="left" vertical="center"/>
    </xf>
    <xf numFmtId="37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37" fontId="0" fillId="0" borderId="0" xfId="0" applyNumberFormat="1" applyFill="1" applyAlignment="1">
      <alignment vertical="center"/>
    </xf>
    <xf numFmtId="37" fontId="0" fillId="0" borderId="1" xfId="0" applyNumberFormat="1" applyFill="1" applyBorder="1" applyAlignment="1">
      <alignment vertical="center"/>
    </xf>
    <xf numFmtId="49" fontId="2" fillId="0" borderId="0" xfId="0" quotePrefix="1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37" fontId="1" fillId="0" borderId="0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3" fillId="0" borderId="4" xfId="0" quotePrefix="1" applyNumberFormat="1" applyFont="1" applyBorder="1" applyAlignment="1">
      <alignment horizontal="center" vertical="center" wrapText="1"/>
    </xf>
    <xf numFmtId="49" fontId="3" fillId="0" borderId="4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37" fontId="3" fillId="0" borderId="4" xfId="0" applyNumberFormat="1" applyFont="1" applyBorder="1" applyAlignment="1">
      <alignment horizontal="left" vertical="center" wrapText="1"/>
    </xf>
    <xf numFmtId="37" fontId="3" fillId="0" borderId="4" xfId="0" applyNumberFormat="1" applyFont="1" applyBorder="1" applyAlignment="1">
      <alignment horizontal="center" vertical="center" wrapText="1"/>
    </xf>
    <xf numFmtId="37" fontId="3" fillId="0" borderId="5" xfId="0" applyNumberFormat="1" applyFont="1" applyBorder="1" applyAlignment="1">
      <alignment vertical="center"/>
    </xf>
    <xf numFmtId="37" fontId="3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Border="1" applyAlignment="1">
      <alignment horizontal="right" vertical="center" wrapText="1"/>
    </xf>
    <xf numFmtId="177" fontId="0" fillId="0" borderId="0" xfId="0" applyNumberFormat="1" applyFill="1" applyAlignment="1">
      <alignment horizontal="right" vertical="center" wrapText="1"/>
    </xf>
    <xf numFmtId="177" fontId="0" fillId="0" borderId="0" xfId="0" applyNumberFormat="1" applyAlignment="1">
      <alignment horizontal="right" vertical="center" wrapText="1"/>
    </xf>
    <xf numFmtId="178" fontId="0" fillId="0" borderId="0" xfId="0" applyNumberFormat="1" applyAlignment="1">
      <alignment horizontal="right" vertical="center" wrapText="1"/>
    </xf>
    <xf numFmtId="178" fontId="0" fillId="0" borderId="0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41" fontId="3" fillId="0" borderId="4" xfId="0" applyNumberFormat="1" applyFont="1" applyBorder="1" applyAlignment="1">
      <alignment horizontal="center" vertical="center" wrapText="1"/>
    </xf>
    <xf numFmtId="41" fontId="2" fillId="0" borderId="0" xfId="0" applyNumberFormat="1" applyFont="1" applyBorder="1" applyAlignment="1">
      <alignment horizontal="right" vertical="center" wrapText="1"/>
    </xf>
    <xf numFmtId="41" fontId="0" fillId="0" borderId="0" xfId="0" applyNumberFormat="1" applyAlignment="1">
      <alignment vertical="center"/>
    </xf>
    <xf numFmtId="41" fontId="3" fillId="0" borderId="4" xfId="0" quotePrefix="1" applyNumberFormat="1" applyFont="1" applyBorder="1" applyAlignment="1">
      <alignment horizontal="left" vertical="center" wrapText="1" indent="5"/>
    </xf>
    <xf numFmtId="41" fontId="3" fillId="0" borderId="4" xfId="0" quotePrefix="1" applyNumberFormat="1" applyFont="1" applyBorder="1" applyAlignment="1">
      <alignment horizontal="left" vertical="center" wrapText="1" indent="3"/>
    </xf>
    <xf numFmtId="41" fontId="3" fillId="0" borderId="4" xfId="0" quotePrefix="1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 wrapText="1"/>
    </xf>
    <xf numFmtId="177" fontId="0" fillId="0" borderId="0" xfId="0" quotePrefix="1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41" fontId="0" fillId="0" borderId="0" xfId="0" quotePrefix="1" applyNumberFormat="1" applyFont="1" applyBorder="1" applyAlignment="1">
      <alignment horizontal="right" vertical="center" wrapText="1"/>
    </xf>
    <xf numFmtId="177" fontId="0" fillId="0" borderId="0" xfId="0" applyNumberFormat="1" applyFont="1" applyFill="1" applyAlignment="1">
      <alignment horizontal="right" vertical="center" wrapText="1"/>
    </xf>
    <xf numFmtId="177" fontId="0" fillId="0" borderId="0" xfId="0" applyNumberFormat="1" applyFont="1" applyAlignment="1">
      <alignment horizontal="right" vertical="center" wrapText="1"/>
    </xf>
    <xf numFmtId="177" fontId="0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Alignment="1">
      <alignment horizontal="right" vertical="center" wrapText="1"/>
    </xf>
    <xf numFmtId="178" fontId="0" fillId="0" borderId="0" xfId="0" applyNumberFormat="1" applyFont="1" applyBorder="1" applyAlignment="1">
      <alignment horizontal="right" vertical="center" wrapText="1"/>
    </xf>
    <xf numFmtId="49" fontId="0" fillId="0" borderId="3" xfId="0" applyNumberFormat="1" applyFont="1" applyBorder="1" applyAlignment="1">
      <alignment vertical="center"/>
    </xf>
    <xf numFmtId="37" fontId="3" fillId="0" borderId="15" xfId="0" applyNumberFormat="1" applyFont="1" applyBorder="1" applyAlignment="1">
      <alignment horizontal="center" vertical="center" wrapText="1"/>
    </xf>
    <xf numFmtId="37" fontId="3" fillId="0" borderId="16" xfId="0" quotePrefix="1" applyNumberFormat="1" applyFont="1" applyBorder="1" applyAlignment="1">
      <alignment horizontal="center" vertical="center" wrapText="1"/>
    </xf>
    <xf numFmtId="37" fontId="3" fillId="0" borderId="7" xfId="0" quotePrefix="1" applyNumberFormat="1" applyFont="1" applyBorder="1" applyAlignment="1">
      <alignment horizontal="center" vertical="center" wrapText="1"/>
    </xf>
    <xf numFmtId="37" fontId="3" fillId="0" borderId="12" xfId="0" applyNumberFormat="1" applyFont="1" applyBorder="1" applyAlignment="1">
      <alignment horizontal="center" vertical="center" wrapText="1"/>
    </xf>
    <xf numFmtId="37" fontId="3" fillId="0" borderId="17" xfId="0" applyNumberFormat="1" applyFont="1" applyBorder="1" applyAlignment="1">
      <alignment horizontal="center" vertical="center" wrapText="1"/>
    </xf>
    <xf numFmtId="37" fontId="3" fillId="0" borderId="11" xfId="0" applyNumberFormat="1" applyFont="1" applyBorder="1" applyAlignment="1">
      <alignment horizontal="center" vertical="center" wrapText="1"/>
    </xf>
    <xf numFmtId="37" fontId="3" fillId="0" borderId="7" xfId="0" applyNumberFormat="1" applyFont="1" applyBorder="1" applyAlignment="1">
      <alignment horizontal="center" vertical="center" wrapText="1"/>
    </xf>
    <xf numFmtId="37" fontId="3" fillId="0" borderId="18" xfId="0" applyNumberFormat="1" applyFont="1" applyBorder="1" applyAlignment="1">
      <alignment horizontal="center" vertical="center" wrapText="1"/>
    </xf>
    <xf numFmtId="37" fontId="3" fillId="0" borderId="3" xfId="0" applyNumberFormat="1" applyFont="1" applyBorder="1" applyAlignment="1">
      <alignment horizontal="center" vertical="center" wrapText="1"/>
    </xf>
    <xf numFmtId="37" fontId="3" fillId="0" borderId="19" xfId="0" applyNumberFormat="1" applyFont="1" applyBorder="1" applyAlignment="1">
      <alignment horizontal="center" vertical="center" wrapText="1"/>
    </xf>
    <xf numFmtId="37" fontId="3" fillId="0" borderId="20" xfId="0" applyNumberFormat="1" applyFont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 vertical="center" wrapText="1"/>
    </xf>
    <xf numFmtId="37" fontId="3" fillId="0" borderId="4" xfId="0" applyNumberFormat="1" applyFont="1" applyBorder="1" applyAlignment="1">
      <alignment horizontal="center" vertical="center" wrapText="1"/>
    </xf>
    <xf numFmtId="37" fontId="3" fillId="0" borderId="13" xfId="0" applyNumberFormat="1" applyFont="1" applyBorder="1" applyAlignment="1">
      <alignment horizontal="center" vertical="center" wrapText="1"/>
    </xf>
    <xf numFmtId="37" fontId="3" fillId="0" borderId="6" xfId="0" applyNumberFormat="1" applyFont="1" applyBorder="1" applyAlignment="1">
      <alignment horizontal="center" vertical="center" wrapText="1"/>
    </xf>
    <xf numFmtId="37" fontId="3" fillId="0" borderId="14" xfId="0" applyNumberFormat="1" applyFont="1" applyBorder="1" applyAlignment="1">
      <alignment horizontal="center" vertical="top" wrapText="1"/>
    </xf>
    <xf numFmtId="37" fontId="3" fillId="0" borderId="10" xfId="0" applyNumberFormat="1" applyFont="1" applyBorder="1" applyAlignment="1">
      <alignment horizontal="center" vertical="top" wrapText="1"/>
    </xf>
    <xf numFmtId="37" fontId="3" fillId="0" borderId="13" xfId="0" applyNumberFormat="1" applyFont="1" applyBorder="1" applyAlignment="1">
      <alignment horizontal="center" vertical="top" wrapText="1"/>
    </xf>
    <xf numFmtId="37" fontId="3" fillId="0" borderId="6" xfId="0" applyNumberFormat="1" applyFont="1" applyBorder="1" applyAlignment="1">
      <alignment horizontal="center" vertical="top" wrapText="1"/>
    </xf>
    <xf numFmtId="37" fontId="3" fillId="0" borderId="12" xfId="0" applyNumberFormat="1" applyFont="1" applyBorder="1" applyAlignment="1">
      <alignment horizontal="center" vertical="top" wrapText="1"/>
    </xf>
    <xf numFmtId="37" fontId="3" fillId="0" borderId="17" xfId="0" applyNumberFormat="1" applyFont="1" applyBorder="1" applyAlignment="1">
      <alignment horizontal="center" vertical="top" wrapText="1"/>
    </xf>
    <xf numFmtId="37" fontId="3" fillId="0" borderId="19" xfId="0" quotePrefix="1" applyNumberFormat="1" applyFont="1" applyBorder="1" applyAlignment="1">
      <alignment horizontal="center" vertical="center" wrapText="1"/>
    </xf>
    <xf numFmtId="37" fontId="3" fillId="0" borderId="4" xfId="0" quotePrefix="1" applyNumberFormat="1" applyFont="1" applyBorder="1" applyAlignment="1">
      <alignment horizontal="center" vertical="center" wrapText="1"/>
    </xf>
    <xf numFmtId="37" fontId="3" fillId="0" borderId="6" xfId="0" quotePrefix="1" applyNumberFormat="1" applyFont="1" applyBorder="1" applyAlignment="1">
      <alignment horizontal="center" vertical="center" wrapText="1"/>
    </xf>
    <xf numFmtId="37" fontId="3" fillId="0" borderId="12" xfId="0" applyNumberFormat="1" applyFont="1" applyFill="1" applyBorder="1" applyAlignment="1">
      <alignment horizontal="center" vertical="top" wrapText="1"/>
    </xf>
    <xf numFmtId="37" fontId="3" fillId="0" borderId="10" xfId="0" applyNumberFormat="1" applyFont="1" applyFill="1" applyBorder="1" applyAlignment="1">
      <alignment horizontal="center" vertical="top" wrapText="1"/>
    </xf>
    <xf numFmtId="37" fontId="3" fillId="0" borderId="17" xfId="0" applyNumberFormat="1" applyFont="1" applyFill="1" applyBorder="1" applyAlignment="1">
      <alignment horizontal="center" vertical="top" wrapText="1"/>
    </xf>
    <xf numFmtId="37" fontId="3" fillId="0" borderId="6" xfId="0" applyNumberFormat="1" applyFont="1" applyFill="1" applyBorder="1" applyAlignment="1">
      <alignment horizontal="center" vertical="top" wrapText="1"/>
    </xf>
    <xf numFmtId="37" fontId="10" fillId="0" borderId="0" xfId="0" applyNumberFormat="1" applyFont="1" applyBorder="1" applyAlignment="1">
      <alignment horizontal="center" vertical="center"/>
    </xf>
    <xf numFmtId="37" fontId="3" fillId="0" borderId="10" xfId="0" quotePrefix="1" applyNumberFormat="1" applyFont="1" applyBorder="1" applyAlignment="1">
      <alignment horizontal="center" vertical="top" wrapText="1"/>
    </xf>
    <xf numFmtId="37" fontId="3" fillId="0" borderId="13" xfId="0" quotePrefix="1" applyNumberFormat="1" applyFont="1" applyBorder="1" applyAlignment="1">
      <alignment horizontal="center" vertical="top" wrapText="1"/>
    </xf>
    <xf numFmtId="37" fontId="3" fillId="0" borderId="6" xfId="0" quotePrefix="1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37" fontId="3" fillId="0" borderId="10" xfId="0" applyNumberFormat="1" applyFont="1" applyBorder="1" applyAlignment="1">
      <alignment horizontal="center" vertical="center" wrapText="1"/>
    </xf>
    <xf numFmtId="37" fontId="3" fillId="0" borderId="23" xfId="0" applyNumberFormat="1" applyFont="1" applyBorder="1" applyAlignment="1">
      <alignment horizontal="center" vertical="center" wrapText="1"/>
    </xf>
    <xf numFmtId="37" fontId="3" fillId="0" borderId="23" xfId="0" applyNumberFormat="1" applyFont="1" applyBorder="1" applyAlignment="1">
      <alignment horizontal="center" vertical="center"/>
    </xf>
    <xf numFmtId="37" fontId="3" fillId="0" borderId="21" xfId="0" applyNumberFormat="1" applyFont="1" applyBorder="1" applyAlignment="1">
      <alignment horizontal="center" vertical="center"/>
    </xf>
    <xf numFmtId="37" fontId="3" fillId="0" borderId="8" xfId="0" applyNumberFormat="1" applyFont="1" applyBorder="1" applyAlignment="1">
      <alignment horizontal="center" vertical="top" wrapText="1"/>
    </xf>
    <xf numFmtId="37" fontId="3" fillId="0" borderId="9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37" fontId="3" fillId="0" borderId="0" xfId="0" applyNumberFormat="1" applyFont="1" applyAlignment="1">
      <alignment horizontal="right" vertical="center"/>
    </xf>
    <xf numFmtId="37" fontId="3" fillId="0" borderId="22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2"/>
  <sheetViews>
    <sheetView tabSelected="1" view="pageBreakPreview" zoomScale="85" zoomScaleNormal="100" zoomScaleSheetLayoutView="85" workbookViewId="0">
      <pane xSplit="1" ySplit="17" topLeftCell="B55" activePane="bottomRight" state="frozen"/>
      <selection pane="topRight" activeCell="B1" sqref="B1"/>
      <selection pane="bottomLeft" activeCell="A18" sqref="A18"/>
      <selection pane="bottomRight" activeCell="AD8" sqref="AD8:AD9"/>
    </sheetView>
  </sheetViews>
  <sheetFormatPr defaultColWidth="8.42578125" defaultRowHeight="19.95" customHeight="1"/>
  <cols>
    <col min="1" max="1" width="25.42578125" style="22" customWidth="1"/>
    <col min="2" max="2" width="14" style="1" customWidth="1"/>
    <col min="3" max="3" width="13.140625" style="2" customWidth="1"/>
    <col min="4" max="4" width="12.42578125" style="2" customWidth="1"/>
    <col min="5" max="5" width="11" style="2" customWidth="1"/>
    <col min="6" max="6" width="12.42578125" style="2" customWidth="1"/>
    <col min="7" max="7" width="11.7109375" style="2" customWidth="1"/>
    <col min="8" max="8" width="12.85546875" style="2" customWidth="1"/>
    <col min="9" max="9" width="12.7109375" style="2" customWidth="1"/>
    <col min="10" max="10" width="12.85546875" style="2" customWidth="1"/>
    <col min="11" max="11" width="13.28515625" style="2" customWidth="1"/>
    <col min="12" max="12" width="12.42578125" style="2" customWidth="1"/>
    <col min="13" max="13" width="11.140625" style="1" customWidth="1"/>
    <col min="14" max="14" width="11.140625" style="2" customWidth="1"/>
    <col min="15" max="15" width="12.140625" style="2" customWidth="1"/>
    <col min="16" max="16" width="25.28515625" style="22" customWidth="1"/>
    <col min="17" max="17" width="13.28515625" style="2" customWidth="1"/>
    <col min="18" max="18" width="12.42578125" style="2" customWidth="1"/>
    <col min="19" max="19" width="12.85546875" style="2" customWidth="1"/>
    <col min="20" max="20" width="12.28515625" style="2" customWidth="1"/>
    <col min="21" max="21" width="12.140625" style="13" customWidth="1"/>
    <col min="22" max="22" width="11.7109375" style="13" customWidth="1"/>
    <col min="23" max="24" width="12.42578125" style="2" customWidth="1"/>
    <col min="25" max="25" width="12.42578125" style="1" customWidth="1"/>
    <col min="26" max="26" width="12.28515625" style="1" customWidth="1"/>
    <col min="27" max="27" width="12.140625" style="2" customWidth="1"/>
    <col min="28" max="28" width="13.28515625" style="2" customWidth="1"/>
    <col min="29" max="29" width="12.140625" style="2" customWidth="1"/>
    <col min="30" max="30" width="12.42578125" style="2" customWidth="1"/>
    <col min="31" max="31" width="20.42578125" style="22" customWidth="1"/>
    <col min="32" max="32" width="9" style="2" customWidth="1"/>
    <col min="33" max="33" width="11.28515625" style="2" customWidth="1"/>
    <col min="34" max="34" width="10.140625" style="2" customWidth="1"/>
    <col min="35" max="35" width="10.42578125" style="2" customWidth="1"/>
    <col min="36" max="36" width="8.85546875" style="2" customWidth="1"/>
    <col min="37" max="37" width="10.42578125" style="2" customWidth="1"/>
    <col min="38" max="38" width="8.28515625" style="2" customWidth="1"/>
    <col min="39" max="39" width="10.42578125" style="1" customWidth="1"/>
    <col min="40" max="16384" width="8.42578125" style="2"/>
  </cols>
  <sheetData>
    <row r="1" spans="1:39" s="29" customFormat="1" ht="13.5" customHeight="1">
      <c r="A1" s="10" t="s">
        <v>114</v>
      </c>
      <c r="B1" s="10"/>
      <c r="M1" s="22"/>
      <c r="N1" s="22"/>
      <c r="O1" s="8" t="s">
        <v>113</v>
      </c>
      <c r="P1" s="10" t="s">
        <v>115</v>
      </c>
      <c r="U1" s="12"/>
      <c r="V1" s="8"/>
      <c r="Y1" s="22"/>
      <c r="Z1" s="22"/>
      <c r="AC1" s="100" t="s">
        <v>116</v>
      </c>
      <c r="AD1" s="100"/>
      <c r="AE1" s="10" t="s">
        <v>117</v>
      </c>
      <c r="AM1" s="8"/>
    </row>
    <row r="2" spans="1:39" s="6" customFormat="1" ht="21" customHeight="1">
      <c r="A2" s="83" t="s">
        <v>55</v>
      </c>
      <c r="B2" s="83"/>
      <c r="C2" s="83"/>
      <c r="D2" s="83"/>
      <c r="E2" s="83"/>
      <c r="F2" s="83"/>
      <c r="G2" s="83"/>
      <c r="H2" s="19"/>
      <c r="I2" s="95" t="s">
        <v>15</v>
      </c>
      <c r="J2" s="95"/>
      <c r="K2" s="95"/>
      <c r="L2" s="95"/>
      <c r="M2" s="95"/>
      <c r="N2" s="19"/>
      <c r="O2" s="19"/>
      <c r="P2" s="83" t="s">
        <v>13</v>
      </c>
      <c r="Q2" s="83"/>
      <c r="R2" s="83"/>
      <c r="S2" s="83"/>
      <c r="T2" s="83"/>
      <c r="U2" s="83"/>
      <c r="V2" s="83"/>
      <c r="X2" s="98" t="s">
        <v>14</v>
      </c>
      <c r="Y2" s="98"/>
      <c r="Z2" s="98"/>
      <c r="AA2" s="98"/>
      <c r="AB2" s="98"/>
      <c r="AC2" s="98"/>
      <c r="AD2" s="20"/>
      <c r="AE2" s="83" t="s">
        <v>12</v>
      </c>
      <c r="AF2" s="83"/>
      <c r="AG2" s="83"/>
      <c r="AH2" s="83"/>
      <c r="AI2" s="83"/>
      <c r="AJ2" s="83"/>
      <c r="AK2" s="83"/>
      <c r="AL2" s="83"/>
      <c r="AM2" s="83"/>
    </row>
    <row r="3" spans="1:39" ht="18.75" customHeight="1">
      <c r="M3" s="3"/>
      <c r="N3" s="1"/>
      <c r="AA3" s="1"/>
      <c r="AB3" s="1"/>
      <c r="AC3" s="1"/>
      <c r="AD3" s="1"/>
      <c r="AE3" s="99" t="s">
        <v>16</v>
      </c>
      <c r="AF3" s="99"/>
      <c r="AG3" s="99"/>
      <c r="AH3" s="99"/>
      <c r="AI3" s="99"/>
      <c r="AJ3" s="99"/>
      <c r="AK3" s="99"/>
      <c r="AL3" s="99"/>
      <c r="AM3" s="99"/>
    </row>
    <row r="4" spans="1:39" ht="12" customHeight="1" thickBot="1">
      <c r="A4" s="10" t="s">
        <v>0</v>
      </c>
      <c r="B4" s="10"/>
      <c r="M4" s="4"/>
      <c r="N4" s="1"/>
      <c r="O4" s="4" t="s">
        <v>1</v>
      </c>
      <c r="P4" s="10" t="s">
        <v>0</v>
      </c>
      <c r="AD4" s="4" t="s">
        <v>1</v>
      </c>
      <c r="AE4" s="10" t="s">
        <v>0</v>
      </c>
      <c r="AK4" s="4"/>
      <c r="AM4" s="4" t="s">
        <v>1</v>
      </c>
    </row>
    <row r="5" spans="1:39" s="29" customFormat="1" ht="30" customHeight="1">
      <c r="A5" s="76" t="s">
        <v>17</v>
      </c>
      <c r="B5" s="55" t="s">
        <v>47</v>
      </c>
      <c r="C5" s="62" t="s">
        <v>48</v>
      </c>
      <c r="D5" s="63"/>
      <c r="E5" s="64"/>
      <c r="F5" s="87" t="s">
        <v>49</v>
      </c>
      <c r="G5" s="88"/>
      <c r="H5" s="88"/>
      <c r="I5" s="88"/>
      <c r="J5" s="88"/>
      <c r="K5" s="88"/>
      <c r="L5" s="88"/>
      <c r="M5" s="88"/>
      <c r="N5" s="88"/>
      <c r="O5" s="88"/>
      <c r="P5" s="76" t="s">
        <v>50</v>
      </c>
      <c r="Q5" s="87" t="s">
        <v>49</v>
      </c>
      <c r="R5" s="96"/>
      <c r="S5" s="96"/>
      <c r="T5" s="96"/>
      <c r="U5" s="96"/>
      <c r="V5" s="97"/>
      <c r="W5" s="101" t="s">
        <v>51</v>
      </c>
      <c r="X5" s="101"/>
      <c r="Y5" s="101"/>
      <c r="Z5" s="101"/>
      <c r="AA5" s="101"/>
      <c r="AB5" s="101"/>
      <c r="AC5" s="101"/>
      <c r="AD5" s="101"/>
      <c r="AE5" s="63" t="s">
        <v>3</v>
      </c>
      <c r="AF5" s="90" t="s">
        <v>51</v>
      </c>
      <c r="AG5" s="91"/>
      <c r="AH5" s="91"/>
      <c r="AI5" s="91"/>
      <c r="AJ5" s="91"/>
      <c r="AK5" s="91"/>
      <c r="AL5" s="91"/>
      <c r="AM5" s="92"/>
    </row>
    <row r="6" spans="1:39" s="29" customFormat="1" ht="29.25" customHeight="1">
      <c r="A6" s="77"/>
      <c r="B6" s="56"/>
      <c r="C6" s="65"/>
      <c r="D6" s="66"/>
      <c r="E6" s="67"/>
      <c r="F6" s="70" t="s">
        <v>120</v>
      </c>
      <c r="G6" s="71"/>
      <c r="H6" s="70" t="s">
        <v>121</v>
      </c>
      <c r="I6" s="71"/>
      <c r="J6" s="70" t="s">
        <v>122</v>
      </c>
      <c r="K6" s="84"/>
      <c r="L6" s="70" t="s">
        <v>134</v>
      </c>
      <c r="M6" s="71"/>
      <c r="N6" s="74" t="s">
        <v>123</v>
      </c>
      <c r="O6" s="71"/>
      <c r="P6" s="77"/>
      <c r="Q6" s="70" t="s">
        <v>124</v>
      </c>
      <c r="R6" s="71"/>
      <c r="S6" s="70" t="s">
        <v>125</v>
      </c>
      <c r="T6" s="71"/>
      <c r="U6" s="79" t="s">
        <v>126</v>
      </c>
      <c r="V6" s="80"/>
      <c r="W6" s="70" t="s">
        <v>127</v>
      </c>
      <c r="X6" s="71"/>
      <c r="Y6" s="74" t="s">
        <v>128</v>
      </c>
      <c r="Z6" s="71"/>
      <c r="AA6" s="74" t="s">
        <v>129</v>
      </c>
      <c r="AB6" s="71"/>
      <c r="AC6" s="74" t="s">
        <v>130</v>
      </c>
      <c r="AD6" s="71"/>
      <c r="AE6" s="66"/>
      <c r="AF6" s="74" t="s">
        <v>131</v>
      </c>
      <c r="AG6" s="71"/>
      <c r="AH6" s="70" t="s">
        <v>132</v>
      </c>
      <c r="AI6" s="71"/>
      <c r="AJ6" s="70" t="s">
        <v>53</v>
      </c>
      <c r="AK6" s="70"/>
      <c r="AL6" s="93" t="s">
        <v>133</v>
      </c>
      <c r="AM6" s="94"/>
    </row>
    <row r="7" spans="1:39" s="29" customFormat="1" ht="45.75" customHeight="1">
      <c r="A7" s="77"/>
      <c r="B7" s="56"/>
      <c r="C7" s="59"/>
      <c r="D7" s="68"/>
      <c r="E7" s="69"/>
      <c r="F7" s="72"/>
      <c r="G7" s="73"/>
      <c r="H7" s="72"/>
      <c r="I7" s="73"/>
      <c r="J7" s="85"/>
      <c r="K7" s="86"/>
      <c r="L7" s="72"/>
      <c r="M7" s="73"/>
      <c r="N7" s="75"/>
      <c r="O7" s="73"/>
      <c r="P7" s="77"/>
      <c r="Q7" s="72"/>
      <c r="R7" s="73"/>
      <c r="S7" s="72"/>
      <c r="T7" s="73"/>
      <c r="U7" s="81"/>
      <c r="V7" s="82"/>
      <c r="W7" s="72"/>
      <c r="X7" s="73"/>
      <c r="Y7" s="75"/>
      <c r="Z7" s="73"/>
      <c r="AA7" s="75"/>
      <c r="AB7" s="73"/>
      <c r="AC7" s="75"/>
      <c r="AD7" s="73"/>
      <c r="AE7" s="66"/>
      <c r="AF7" s="75"/>
      <c r="AG7" s="73"/>
      <c r="AH7" s="72"/>
      <c r="AI7" s="73"/>
      <c r="AJ7" s="72"/>
      <c r="AK7" s="72"/>
      <c r="AL7" s="93"/>
      <c r="AM7" s="94"/>
    </row>
    <row r="8" spans="1:39" s="29" customFormat="1" ht="21" customHeight="1">
      <c r="A8" s="77"/>
      <c r="B8" s="56"/>
      <c r="C8" s="60" t="s">
        <v>52</v>
      </c>
      <c r="D8" s="60" t="s">
        <v>11</v>
      </c>
      <c r="E8" s="60" t="s">
        <v>54</v>
      </c>
      <c r="F8" s="60" t="s">
        <v>11</v>
      </c>
      <c r="G8" s="60" t="s">
        <v>54</v>
      </c>
      <c r="H8" s="89" t="s">
        <v>11</v>
      </c>
      <c r="I8" s="60" t="s">
        <v>54</v>
      </c>
      <c r="J8" s="60" t="s">
        <v>11</v>
      </c>
      <c r="K8" s="60" t="s">
        <v>54</v>
      </c>
      <c r="L8" s="60" t="s">
        <v>11</v>
      </c>
      <c r="M8" s="60" t="s">
        <v>54</v>
      </c>
      <c r="N8" s="60" t="s">
        <v>11</v>
      </c>
      <c r="O8" s="60" t="s">
        <v>54</v>
      </c>
      <c r="P8" s="77"/>
      <c r="Q8" s="60" t="s">
        <v>11</v>
      </c>
      <c r="R8" s="60" t="s">
        <v>54</v>
      </c>
      <c r="S8" s="60" t="s">
        <v>11</v>
      </c>
      <c r="T8" s="60" t="s">
        <v>54</v>
      </c>
      <c r="U8" s="60" t="s">
        <v>11</v>
      </c>
      <c r="V8" s="60" t="s">
        <v>54</v>
      </c>
      <c r="W8" s="89" t="s">
        <v>11</v>
      </c>
      <c r="X8" s="60" t="s">
        <v>54</v>
      </c>
      <c r="Y8" s="60" t="s">
        <v>11</v>
      </c>
      <c r="Z8" s="60" t="s">
        <v>54</v>
      </c>
      <c r="AA8" s="60" t="s">
        <v>11</v>
      </c>
      <c r="AB8" s="60" t="s">
        <v>54</v>
      </c>
      <c r="AC8" s="60" t="s">
        <v>11</v>
      </c>
      <c r="AD8" s="60" t="s">
        <v>54</v>
      </c>
      <c r="AE8" s="66"/>
      <c r="AF8" s="60" t="s">
        <v>11</v>
      </c>
      <c r="AG8" s="60" t="s">
        <v>54</v>
      </c>
      <c r="AH8" s="60" t="s">
        <v>11</v>
      </c>
      <c r="AI8" s="60" t="s">
        <v>54</v>
      </c>
      <c r="AJ8" s="60" t="s">
        <v>11</v>
      </c>
      <c r="AK8" s="60" t="s">
        <v>54</v>
      </c>
      <c r="AL8" s="60" t="s">
        <v>11</v>
      </c>
      <c r="AM8" s="58" t="s">
        <v>54</v>
      </c>
    </row>
    <row r="9" spans="1:39" s="29" customFormat="1" ht="28.5" customHeight="1">
      <c r="A9" s="78"/>
      <c r="B9" s="57"/>
      <c r="C9" s="61"/>
      <c r="D9" s="61"/>
      <c r="E9" s="61"/>
      <c r="F9" s="61"/>
      <c r="G9" s="61"/>
      <c r="H9" s="69"/>
      <c r="I9" s="61"/>
      <c r="J9" s="61"/>
      <c r="K9" s="61"/>
      <c r="L9" s="61"/>
      <c r="M9" s="61"/>
      <c r="N9" s="61"/>
      <c r="O9" s="61"/>
      <c r="P9" s="78"/>
      <c r="Q9" s="61"/>
      <c r="R9" s="61"/>
      <c r="S9" s="61"/>
      <c r="T9" s="61"/>
      <c r="U9" s="61"/>
      <c r="V9" s="61"/>
      <c r="W9" s="69"/>
      <c r="X9" s="61"/>
      <c r="Y9" s="61"/>
      <c r="Z9" s="61"/>
      <c r="AA9" s="61"/>
      <c r="AB9" s="61"/>
      <c r="AC9" s="61"/>
      <c r="AD9" s="61"/>
      <c r="AE9" s="68"/>
      <c r="AF9" s="61"/>
      <c r="AG9" s="61"/>
      <c r="AH9" s="61"/>
      <c r="AI9" s="61"/>
      <c r="AJ9" s="61"/>
      <c r="AK9" s="61"/>
      <c r="AL9" s="61"/>
      <c r="AM9" s="59"/>
    </row>
    <row r="10" spans="1:39" ht="18" hidden="1" customHeight="1">
      <c r="A10" s="24" t="s">
        <v>18</v>
      </c>
      <c r="B10" s="17"/>
      <c r="C10" s="11" t="e">
        <f>SUM(D10,E10,#REF!,#REF!)/2</f>
        <v>#REF!</v>
      </c>
      <c r="D10" s="11" t="e">
        <f t="shared" ref="D10:D19" si="0">SUM(F10,W10)</f>
        <v>#REF!</v>
      </c>
      <c r="E10" s="11" t="e">
        <f t="shared" ref="E10:E19" si="1">SUM(G10,X10)</f>
        <v>#REF!</v>
      </c>
      <c r="F10" s="11" t="e">
        <f>SUM(H10,L10,N10,Q10,S10,#REF!,#REF!,U10)</f>
        <v>#REF!</v>
      </c>
      <c r="G10" s="11" t="e">
        <f>SUM(I10,M10,O10,R10,T10,#REF!,#REF!,V10)</f>
        <v>#REF!</v>
      </c>
      <c r="H10" s="11">
        <v>174</v>
      </c>
      <c r="I10" s="11">
        <v>116</v>
      </c>
      <c r="J10" s="11">
        <v>22</v>
      </c>
      <c r="K10" s="11">
        <v>19</v>
      </c>
      <c r="L10" s="11">
        <v>115</v>
      </c>
      <c r="M10" s="11">
        <v>89</v>
      </c>
      <c r="N10" s="11">
        <v>34</v>
      </c>
      <c r="O10" s="11">
        <v>22</v>
      </c>
      <c r="P10" s="23" t="s">
        <v>18</v>
      </c>
      <c r="Q10" s="11">
        <v>1</v>
      </c>
      <c r="R10" s="11">
        <v>7</v>
      </c>
      <c r="S10" s="11">
        <v>9</v>
      </c>
      <c r="T10" s="11">
        <v>9</v>
      </c>
      <c r="U10" s="14">
        <v>121</v>
      </c>
      <c r="V10" s="14">
        <v>104</v>
      </c>
      <c r="W10" s="11" t="e">
        <f>SUM(AH10,#REF!,#REF!,AJ10,#REF!,#REF!,AL10)</f>
        <v>#REF!</v>
      </c>
      <c r="X10" s="11" t="e">
        <f>SUM(AI10,#REF!,#REF!,AK10,#REF!,#REF!,AM10)</f>
        <v>#REF!</v>
      </c>
      <c r="Y10" s="11">
        <v>203</v>
      </c>
      <c r="Z10" s="11">
        <v>41</v>
      </c>
      <c r="AA10" s="11">
        <v>31</v>
      </c>
      <c r="AB10" s="11">
        <v>12</v>
      </c>
      <c r="AC10" s="11">
        <v>6</v>
      </c>
      <c r="AD10" s="11">
        <v>6</v>
      </c>
      <c r="AE10" s="23" t="s">
        <v>18</v>
      </c>
      <c r="AF10" s="11">
        <v>7</v>
      </c>
      <c r="AG10" s="11">
        <v>4</v>
      </c>
      <c r="AH10" s="11">
        <v>4</v>
      </c>
      <c r="AI10" s="11">
        <v>2</v>
      </c>
      <c r="AJ10" s="11">
        <v>4</v>
      </c>
      <c r="AK10" s="11">
        <v>1</v>
      </c>
      <c r="AL10" s="11">
        <v>25</v>
      </c>
      <c r="AM10" s="11">
        <v>9</v>
      </c>
    </row>
    <row r="11" spans="1:39" ht="18" hidden="1" customHeight="1">
      <c r="A11" s="24" t="s">
        <v>19</v>
      </c>
      <c r="B11" s="17"/>
      <c r="C11" s="11" t="e">
        <f>SUM(D11,E11,#REF!,#REF!)/2</f>
        <v>#REF!</v>
      </c>
      <c r="D11" s="11" t="e">
        <f t="shared" si="0"/>
        <v>#REF!</v>
      </c>
      <c r="E11" s="11" t="e">
        <f t="shared" si="1"/>
        <v>#REF!</v>
      </c>
      <c r="F11" s="11" t="e">
        <f>SUM(H11,L11,N11,Q11,S11,#REF!,#REF!,U11)</f>
        <v>#REF!</v>
      </c>
      <c r="G11" s="11" t="e">
        <f>SUM(I11,M11,O11,R11,T11,#REF!,#REF!,V11)</f>
        <v>#REF!</v>
      </c>
      <c r="H11" s="11">
        <v>320</v>
      </c>
      <c r="I11" s="11">
        <v>233</v>
      </c>
      <c r="J11" s="11">
        <v>38</v>
      </c>
      <c r="K11" s="11">
        <v>29</v>
      </c>
      <c r="L11" s="11">
        <v>121</v>
      </c>
      <c r="M11" s="11">
        <v>102</v>
      </c>
      <c r="N11" s="11">
        <v>39</v>
      </c>
      <c r="O11" s="11">
        <v>37</v>
      </c>
      <c r="P11" s="23" t="s">
        <v>19</v>
      </c>
      <c r="Q11" s="11">
        <v>5</v>
      </c>
      <c r="R11" s="11">
        <v>4</v>
      </c>
      <c r="S11" s="11">
        <v>20</v>
      </c>
      <c r="T11" s="11">
        <v>18</v>
      </c>
      <c r="U11" s="14">
        <v>124</v>
      </c>
      <c r="V11" s="14">
        <v>88</v>
      </c>
      <c r="W11" s="11" t="e">
        <f>SUM(AH11,#REF!,#REF!,AJ11,#REF!,#REF!,AL11)</f>
        <v>#REF!</v>
      </c>
      <c r="X11" s="11" t="e">
        <f>SUM(AI11,#REF!,#REF!,AK11,#REF!,#REF!,AM11)</f>
        <v>#REF!</v>
      </c>
      <c r="Y11" s="11">
        <v>194</v>
      </c>
      <c r="Z11" s="11">
        <v>47</v>
      </c>
      <c r="AA11" s="11">
        <v>18</v>
      </c>
      <c r="AB11" s="11">
        <v>11</v>
      </c>
      <c r="AC11" s="11">
        <v>2</v>
      </c>
      <c r="AD11" s="11">
        <v>4</v>
      </c>
      <c r="AE11" s="23" t="s">
        <v>65</v>
      </c>
      <c r="AF11" s="11">
        <v>19</v>
      </c>
      <c r="AG11" s="11">
        <v>4</v>
      </c>
      <c r="AH11" s="11">
        <v>12</v>
      </c>
      <c r="AI11" s="11">
        <v>5</v>
      </c>
      <c r="AJ11" s="11">
        <v>3</v>
      </c>
      <c r="AK11" s="11">
        <v>2</v>
      </c>
      <c r="AL11" s="11">
        <v>35</v>
      </c>
      <c r="AM11" s="11">
        <v>16</v>
      </c>
    </row>
    <row r="12" spans="1:39" ht="18" hidden="1" customHeight="1">
      <c r="A12" s="24" t="s">
        <v>20</v>
      </c>
      <c r="B12" s="17"/>
      <c r="C12" s="11" t="e">
        <f>SUM(D12,E12,#REF!,#REF!)/2</f>
        <v>#REF!</v>
      </c>
      <c r="D12" s="11" t="e">
        <f t="shared" si="0"/>
        <v>#REF!</v>
      </c>
      <c r="E12" s="11" t="e">
        <f t="shared" si="1"/>
        <v>#REF!</v>
      </c>
      <c r="F12" s="11" t="e">
        <f>SUM(H12,L12,N12,Q12,S12,#REF!,#REF!,U12)</f>
        <v>#REF!</v>
      </c>
      <c r="G12" s="11" t="e">
        <f>SUM(I12,M12,O12,R12,T12,#REF!,#REF!,V12)</f>
        <v>#REF!</v>
      </c>
      <c r="H12" s="11">
        <v>377</v>
      </c>
      <c r="I12" s="11">
        <v>258</v>
      </c>
      <c r="J12" s="11">
        <v>24</v>
      </c>
      <c r="K12" s="11">
        <v>24</v>
      </c>
      <c r="L12" s="11">
        <v>159</v>
      </c>
      <c r="M12" s="11">
        <v>120</v>
      </c>
      <c r="N12" s="11">
        <v>33</v>
      </c>
      <c r="O12" s="11">
        <v>33</v>
      </c>
      <c r="P12" s="23" t="s">
        <v>20</v>
      </c>
      <c r="Q12" s="11">
        <v>7</v>
      </c>
      <c r="R12" s="11">
        <v>12</v>
      </c>
      <c r="S12" s="11">
        <v>14</v>
      </c>
      <c r="T12" s="11">
        <v>11</v>
      </c>
      <c r="U12" s="14">
        <v>22</v>
      </c>
      <c r="V12" s="14">
        <v>42</v>
      </c>
      <c r="W12" s="11" t="e">
        <f>SUM(AH12,#REF!,#REF!,AJ12,#REF!,#REF!,AL12)</f>
        <v>#REF!</v>
      </c>
      <c r="X12" s="11" t="e">
        <f>SUM(AI12,#REF!,#REF!,AK12,#REF!,#REF!,AM12)</f>
        <v>#REF!</v>
      </c>
      <c r="Y12" s="11">
        <v>182</v>
      </c>
      <c r="Z12" s="11">
        <v>50</v>
      </c>
      <c r="AA12" s="11">
        <v>17</v>
      </c>
      <c r="AB12" s="11">
        <v>7</v>
      </c>
      <c r="AC12" s="11">
        <v>4</v>
      </c>
      <c r="AD12" s="11">
        <v>3</v>
      </c>
      <c r="AE12" s="23" t="s">
        <v>66</v>
      </c>
      <c r="AF12" s="11">
        <v>6</v>
      </c>
      <c r="AG12" s="11">
        <v>11</v>
      </c>
      <c r="AH12" s="11">
        <v>14</v>
      </c>
      <c r="AI12" s="11">
        <v>3</v>
      </c>
      <c r="AJ12" s="11">
        <v>11</v>
      </c>
      <c r="AK12" s="11">
        <v>4</v>
      </c>
      <c r="AL12" s="11">
        <v>15</v>
      </c>
      <c r="AM12" s="11">
        <v>6</v>
      </c>
    </row>
    <row r="13" spans="1:39" ht="18" hidden="1" customHeight="1">
      <c r="A13" s="24" t="s">
        <v>21</v>
      </c>
      <c r="B13" s="17"/>
      <c r="C13" s="11" t="e">
        <f>SUM(D13,E13,#REF!,#REF!)/2</f>
        <v>#REF!</v>
      </c>
      <c r="D13" s="11" t="e">
        <f t="shared" si="0"/>
        <v>#REF!</v>
      </c>
      <c r="E13" s="11" t="e">
        <f t="shared" si="1"/>
        <v>#REF!</v>
      </c>
      <c r="F13" s="11" t="e">
        <f>SUM(H13,L13,N13,Q13,S13,#REF!,#REF!,U13)</f>
        <v>#REF!</v>
      </c>
      <c r="G13" s="11" t="e">
        <f>SUM(I13,M13,O13,R13,T13,#REF!,#REF!,V13)</f>
        <v>#REF!</v>
      </c>
      <c r="H13" s="11">
        <v>284</v>
      </c>
      <c r="I13" s="11">
        <v>185</v>
      </c>
      <c r="J13" s="11">
        <v>17</v>
      </c>
      <c r="K13" s="11">
        <v>10</v>
      </c>
      <c r="L13" s="11">
        <v>116</v>
      </c>
      <c r="M13" s="11">
        <v>128</v>
      </c>
      <c r="N13" s="11">
        <v>37</v>
      </c>
      <c r="O13" s="11">
        <v>30</v>
      </c>
      <c r="P13" s="23" t="s">
        <v>21</v>
      </c>
      <c r="Q13" s="11">
        <v>1</v>
      </c>
      <c r="R13" s="11">
        <v>6</v>
      </c>
      <c r="S13" s="11">
        <v>13</v>
      </c>
      <c r="T13" s="11">
        <v>9</v>
      </c>
      <c r="U13" s="14">
        <v>157</v>
      </c>
      <c r="V13" s="14">
        <v>104</v>
      </c>
      <c r="W13" s="11" t="e">
        <f>SUM(AH13,#REF!,#REF!,AJ13,#REF!,#REF!,AL13)</f>
        <v>#REF!</v>
      </c>
      <c r="X13" s="11" t="e">
        <f>SUM(AI13,#REF!,#REF!,AK13,#REF!,#REF!,AM13)</f>
        <v>#REF!</v>
      </c>
      <c r="Y13" s="11">
        <v>199</v>
      </c>
      <c r="Z13" s="11">
        <v>71</v>
      </c>
      <c r="AA13" s="11">
        <v>29</v>
      </c>
      <c r="AB13" s="11">
        <v>17</v>
      </c>
      <c r="AC13" s="11">
        <v>0</v>
      </c>
      <c r="AD13" s="11">
        <v>1</v>
      </c>
      <c r="AE13" s="23" t="s">
        <v>67</v>
      </c>
      <c r="AF13" s="11">
        <v>6</v>
      </c>
      <c r="AG13" s="11">
        <v>2</v>
      </c>
      <c r="AH13" s="11">
        <v>7</v>
      </c>
      <c r="AI13" s="11">
        <v>1</v>
      </c>
      <c r="AJ13" s="11">
        <v>2</v>
      </c>
      <c r="AK13" s="11">
        <v>2</v>
      </c>
      <c r="AL13" s="11">
        <v>0</v>
      </c>
      <c r="AM13" s="11">
        <v>0</v>
      </c>
    </row>
    <row r="14" spans="1:39" ht="18" hidden="1" customHeight="1">
      <c r="A14" s="24" t="s">
        <v>22</v>
      </c>
      <c r="B14" s="17"/>
      <c r="C14" s="11" t="e">
        <f>SUM(D14,E14,#REF!,#REF!)/2</f>
        <v>#REF!</v>
      </c>
      <c r="D14" s="11" t="e">
        <f t="shared" si="0"/>
        <v>#REF!</v>
      </c>
      <c r="E14" s="11" t="e">
        <f t="shared" si="1"/>
        <v>#REF!</v>
      </c>
      <c r="F14" s="11" t="e">
        <f>SUM(H14,L14,N14,Q14,S14,#REF!,#REF!,U14)</f>
        <v>#REF!</v>
      </c>
      <c r="G14" s="11" t="e">
        <f>SUM(I14,M14,O14,R14,T14,#REF!,#REF!,V14)</f>
        <v>#REF!</v>
      </c>
      <c r="H14" s="11">
        <v>415</v>
      </c>
      <c r="I14" s="11">
        <v>215</v>
      </c>
      <c r="J14" s="11">
        <v>26</v>
      </c>
      <c r="K14" s="11">
        <v>9</v>
      </c>
      <c r="L14" s="11">
        <v>142</v>
      </c>
      <c r="M14" s="11">
        <v>103</v>
      </c>
      <c r="N14" s="11">
        <v>29</v>
      </c>
      <c r="O14" s="11">
        <v>26</v>
      </c>
      <c r="P14" s="23" t="s">
        <v>22</v>
      </c>
      <c r="Q14" s="11">
        <v>3</v>
      </c>
      <c r="R14" s="11">
        <v>6</v>
      </c>
      <c r="S14" s="11">
        <v>37</v>
      </c>
      <c r="T14" s="11">
        <v>12</v>
      </c>
      <c r="U14" s="14">
        <v>166</v>
      </c>
      <c r="V14" s="14">
        <v>66</v>
      </c>
      <c r="W14" s="11" t="e">
        <f>SUM(AH14,#REF!,#REF!,AJ14,#REF!,#REF!,AL14)</f>
        <v>#REF!</v>
      </c>
      <c r="X14" s="11" t="e">
        <f>SUM(AI14,#REF!,#REF!,AK14,#REF!,#REF!,AM14)</f>
        <v>#REF!</v>
      </c>
      <c r="Y14" s="11">
        <v>215</v>
      </c>
      <c r="Z14" s="11">
        <v>85</v>
      </c>
      <c r="AA14" s="11">
        <v>59</v>
      </c>
      <c r="AB14" s="11">
        <v>20</v>
      </c>
      <c r="AC14" s="11">
        <v>7</v>
      </c>
      <c r="AD14" s="11">
        <v>1</v>
      </c>
      <c r="AE14" s="23" t="s">
        <v>68</v>
      </c>
      <c r="AF14" s="11">
        <v>13</v>
      </c>
      <c r="AG14" s="11">
        <v>20</v>
      </c>
      <c r="AH14" s="11">
        <v>10</v>
      </c>
      <c r="AI14" s="11">
        <v>1</v>
      </c>
      <c r="AJ14" s="11">
        <v>1</v>
      </c>
      <c r="AK14" s="11">
        <v>1</v>
      </c>
      <c r="AL14" s="11">
        <v>14</v>
      </c>
      <c r="AM14" s="11">
        <v>15</v>
      </c>
    </row>
    <row r="15" spans="1:39" ht="18" hidden="1" customHeight="1">
      <c r="A15" s="24" t="s">
        <v>23</v>
      </c>
      <c r="B15" s="17"/>
      <c r="C15" s="11" t="e">
        <f>SUM(D15,E15,#REF!,#REF!)/2</f>
        <v>#REF!</v>
      </c>
      <c r="D15" s="11" t="e">
        <f t="shared" si="0"/>
        <v>#REF!</v>
      </c>
      <c r="E15" s="11" t="e">
        <f t="shared" si="1"/>
        <v>#REF!</v>
      </c>
      <c r="F15" s="11" t="e">
        <f>SUM(H15,L15,N15,Q15,S15,#REF!,#REF!,U15)</f>
        <v>#REF!</v>
      </c>
      <c r="G15" s="11" t="e">
        <f>SUM(I15,M15,O15,R15,T15,#REF!,#REF!,V15)</f>
        <v>#REF!</v>
      </c>
      <c r="H15" s="11">
        <v>351</v>
      </c>
      <c r="I15" s="11">
        <v>203</v>
      </c>
      <c r="J15" s="11">
        <v>24</v>
      </c>
      <c r="K15" s="11">
        <v>12</v>
      </c>
      <c r="L15" s="11">
        <v>148</v>
      </c>
      <c r="M15" s="11">
        <v>120</v>
      </c>
      <c r="N15" s="11">
        <v>26</v>
      </c>
      <c r="O15" s="11">
        <v>16</v>
      </c>
      <c r="P15" s="23" t="s">
        <v>23</v>
      </c>
      <c r="Q15" s="11">
        <v>11</v>
      </c>
      <c r="R15" s="11">
        <v>5</v>
      </c>
      <c r="S15" s="11">
        <v>12</v>
      </c>
      <c r="T15" s="11">
        <v>8</v>
      </c>
      <c r="U15" s="14">
        <v>124</v>
      </c>
      <c r="V15" s="14">
        <v>96</v>
      </c>
      <c r="W15" s="11" t="e">
        <f>SUM(AH15,#REF!,#REF!,AJ15,#REF!,#REF!,AL15)</f>
        <v>#REF!</v>
      </c>
      <c r="X15" s="11" t="e">
        <f>SUM(AI15,#REF!,#REF!,AK15,#REF!,#REF!,AM15)</f>
        <v>#REF!</v>
      </c>
      <c r="Y15" s="11">
        <v>187</v>
      </c>
      <c r="Z15" s="11">
        <v>52</v>
      </c>
      <c r="AA15" s="11">
        <v>48</v>
      </c>
      <c r="AB15" s="11">
        <v>10</v>
      </c>
      <c r="AC15" s="11">
        <v>1</v>
      </c>
      <c r="AD15" s="11">
        <v>2</v>
      </c>
      <c r="AE15" s="23" t="s">
        <v>69</v>
      </c>
      <c r="AF15" s="11">
        <v>8</v>
      </c>
      <c r="AG15" s="11">
        <v>18</v>
      </c>
      <c r="AH15" s="11">
        <v>6</v>
      </c>
      <c r="AI15" s="11">
        <v>1</v>
      </c>
      <c r="AJ15" s="11">
        <v>2</v>
      </c>
      <c r="AK15" s="11">
        <v>1</v>
      </c>
      <c r="AL15" s="11">
        <v>37</v>
      </c>
      <c r="AM15" s="11">
        <v>11</v>
      </c>
    </row>
    <row r="16" spans="1:39" ht="18" hidden="1" customHeight="1">
      <c r="A16" s="24" t="s">
        <v>24</v>
      </c>
      <c r="B16" s="17"/>
      <c r="C16" s="11" t="e">
        <f>SUM(D16,E16,#REF!,#REF!)/2</f>
        <v>#REF!</v>
      </c>
      <c r="D16" s="11" t="e">
        <f t="shared" si="0"/>
        <v>#REF!</v>
      </c>
      <c r="E16" s="11" t="e">
        <f t="shared" si="1"/>
        <v>#REF!</v>
      </c>
      <c r="F16" s="11" t="e">
        <f>SUM(H16,L16,N16,Q16,S16,#REF!,#REF!,U16)</f>
        <v>#REF!</v>
      </c>
      <c r="G16" s="11" t="e">
        <f>SUM(I16,M16,O16,R16,T16,#REF!,#REF!,V16)</f>
        <v>#REF!</v>
      </c>
      <c r="H16" s="11">
        <v>242</v>
      </c>
      <c r="I16" s="11">
        <v>157</v>
      </c>
      <c r="J16" s="11">
        <v>24</v>
      </c>
      <c r="K16" s="11">
        <v>18</v>
      </c>
      <c r="L16" s="11">
        <v>126</v>
      </c>
      <c r="M16" s="11">
        <v>95</v>
      </c>
      <c r="N16" s="11">
        <v>16</v>
      </c>
      <c r="O16" s="11">
        <v>19</v>
      </c>
      <c r="P16" s="23" t="s">
        <v>56</v>
      </c>
      <c r="Q16" s="11">
        <v>10</v>
      </c>
      <c r="R16" s="11">
        <v>6</v>
      </c>
      <c r="S16" s="11">
        <v>10</v>
      </c>
      <c r="T16" s="11">
        <v>10</v>
      </c>
      <c r="U16" s="14">
        <v>128</v>
      </c>
      <c r="V16" s="14">
        <v>63</v>
      </c>
      <c r="W16" s="11" t="e">
        <f>SUM(AH16,#REF!,#REF!,AJ16,#REF!,#REF!,AL16)</f>
        <v>#REF!</v>
      </c>
      <c r="X16" s="11" t="e">
        <f>SUM(AI16,#REF!,#REF!,AK16,#REF!,#REF!,AM16)</f>
        <v>#REF!</v>
      </c>
      <c r="Y16" s="11">
        <v>240</v>
      </c>
      <c r="Z16" s="11">
        <v>56</v>
      </c>
      <c r="AA16" s="11">
        <v>30</v>
      </c>
      <c r="AB16" s="11">
        <v>13</v>
      </c>
      <c r="AC16" s="11">
        <v>4</v>
      </c>
      <c r="AD16" s="11">
        <v>1</v>
      </c>
      <c r="AE16" s="23" t="s">
        <v>70</v>
      </c>
      <c r="AF16" s="11">
        <v>7</v>
      </c>
      <c r="AG16" s="11">
        <v>27</v>
      </c>
      <c r="AH16" s="11">
        <v>6</v>
      </c>
      <c r="AI16" s="11">
        <v>1</v>
      </c>
      <c r="AJ16" s="11">
        <v>3</v>
      </c>
      <c r="AK16" s="11">
        <v>0</v>
      </c>
      <c r="AL16" s="11">
        <v>41</v>
      </c>
      <c r="AM16" s="11">
        <v>12</v>
      </c>
    </row>
    <row r="17" spans="1:39" ht="18" hidden="1" customHeight="1">
      <c r="A17" s="24" t="s">
        <v>25</v>
      </c>
      <c r="B17" s="17"/>
      <c r="C17" s="11">
        <v>1406</v>
      </c>
      <c r="D17" s="11">
        <f t="shared" si="0"/>
        <v>770</v>
      </c>
      <c r="E17" s="11">
        <f t="shared" si="1"/>
        <v>636</v>
      </c>
      <c r="F17" s="11">
        <v>530</v>
      </c>
      <c r="G17" s="11">
        <v>436</v>
      </c>
      <c r="H17" s="11">
        <v>240</v>
      </c>
      <c r="I17" s="11">
        <v>224</v>
      </c>
      <c r="J17" s="11">
        <v>35</v>
      </c>
      <c r="K17" s="11">
        <v>11</v>
      </c>
      <c r="L17" s="11">
        <v>86</v>
      </c>
      <c r="M17" s="11">
        <v>91</v>
      </c>
      <c r="N17" s="11">
        <v>20</v>
      </c>
      <c r="O17" s="11">
        <v>22</v>
      </c>
      <c r="P17" s="23" t="s">
        <v>25</v>
      </c>
      <c r="Q17" s="11">
        <v>11</v>
      </c>
      <c r="R17" s="11">
        <v>5</v>
      </c>
      <c r="S17" s="11">
        <v>14</v>
      </c>
      <c r="T17" s="11">
        <v>9</v>
      </c>
      <c r="U17" s="15">
        <v>124</v>
      </c>
      <c r="V17" s="15">
        <v>74</v>
      </c>
      <c r="W17" s="2">
        <v>240</v>
      </c>
      <c r="X17" s="2">
        <v>200</v>
      </c>
      <c r="Y17" s="2">
        <v>203</v>
      </c>
      <c r="Z17" s="2">
        <v>137</v>
      </c>
      <c r="AA17" s="2">
        <v>22</v>
      </c>
      <c r="AB17" s="2">
        <v>24</v>
      </c>
      <c r="AC17" s="2">
        <v>6</v>
      </c>
      <c r="AD17" s="2">
        <v>4</v>
      </c>
      <c r="AE17" s="23" t="s">
        <v>71</v>
      </c>
      <c r="AF17" s="2">
        <v>5</v>
      </c>
      <c r="AG17" s="2">
        <v>31</v>
      </c>
      <c r="AH17" s="2">
        <v>1</v>
      </c>
      <c r="AI17" s="11">
        <v>0</v>
      </c>
      <c r="AJ17" s="2">
        <v>1</v>
      </c>
      <c r="AK17" s="2">
        <v>3</v>
      </c>
      <c r="AL17" s="2">
        <v>2</v>
      </c>
      <c r="AM17" s="2">
        <v>1</v>
      </c>
    </row>
    <row r="18" spans="1:39" ht="18" hidden="1" customHeight="1">
      <c r="A18" s="24" t="s">
        <v>26</v>
      </c>
      <c r="B18" s="17"/>
      <c r="C18" s="11">
        <v>1279</v>
      </c>
      <c r="D18" s="11">
        <f t="shared" si="0"/>
        <v>729</v>
      </c>
      <c r="E18" s="11">
        <f t="shared" si="1"/>
        <v>550</v>
      </c>
      <c r="F18" s="11">
        <v>477</v>
      </c>
      <c r="G18" s="11">
        <v>421</v>
      </c>
      <c r="H18" s="11">
        <v>177</v>
      </c>
      <c r="I18" s="11">
        <v>173</v>
      </c>
      <c r="J18" s="11">
        <v>12</v>
      </c>
      <c r="K18" s="11">
        <v>9</v>
      </c>
      <c r="L18" s="11">
        <v>75</v>
      </c>
      <c r="M18" s="11">
        <v>82</v>
      </c>
      <c r="N18" s="11">
        <v>21</v>
      </c>
      <c r="O18" s="11">
        <v>43</v>
      </c>
      <c r="P18" s="23" t="s">
        <v>26</v>
      </c>
      <c r="Q18" s="11">
        <v>1</v>
      </c>
      <c r="R18" s="11">
        <v>1</v>
      </c>
      <c r="S18" s="11">
        <v>7</v>
      </c>
      <c r="T18" s="11">
        <v>7</v>
      </c>
      <c r="U18" s="15">
        <v>184</v>
      </c>
      <c r="V18" s="15">
        <v>106</v>
      </c>
      <c r="W18" s="2">
        <v>252</v>
      </c>
      <c r="X18" s="2">
        <v>129</v>
      </c>
      <c r="Y18" s="2">
        <v>200</v>
      </c>
      <c r="Z18" s="2">
        <v>98</v>
      </c>
      <c r="AA18" s="2">
        <v>35</v>
      </c>
      <c r="AB18" s="2">
        <v>17</v>
      </c>
      <c r="AC18" s="2">
        <v>5</v>
      </c>
      <c r="AD18" s="2">
        <v>4</v>
      </c>
      <c r="AE18" s="23" t="s">
        <v>72</v>
      </c>
      <c r="AF18" s="2">
        <v>1</v>
      </c>
      <c r="AG18" s="2">
        <v>5</v>
      </c>
      <c r="AH18" s="2">
        <v>0</v>
      </c>
      <c r="AI18" s="11">
        <v>0</v>
      </c>
      <c r="AJ18" s="2">
        <v>1</v>
      </c>
      <c r="AK18" s="2">
        <v>4</v>
      </c>
      <c r="AL18" s="2">
        <v>10</v>
      </c>
      <c r="AM18" s="2">
        <v>1</v>
      </c>
    </row>
    <row r="19" spans="1:39" ht="18" hidden="1" customHeight="1">
      <c r="A19" s="25" t="s">
        <v>27</v>
      </c>
      <c r="B19" s="18" t="s">
        <v>10</v>
      </c>
      <c r="C19" s="11">
        <v>1116</v>
      </c>
      <c r="D19" s="11">
        <f t="shared" si="0"/>
        <v>618</v>
      </c>
      <c r="E19" s="11">
        <f t="shared" si="1"/>
        <v>498</v>
      </c>
      <c r="F19" s="11">
        <v>436</v>
      </c>
      <c r="G19" s="11">
        <v>414</v>
      </c>
      <c r="H19" s="11">
        <v>147</v>
      </c>
      <c r="I19" s="11">
        <v>160</v>
      </c>
      <c r="J19" s="11">
        <v>7</v>
      </c>
      <c r="K19" s="11">
        <v>10</v>
      </c>
      <c r="L19" s="11">
        <v>62</v>
      </c>
      <c r="M19" s="11">
        <v>76</v>
      </c>
      <c r="N19" s="11">
        <v>17</v>
      </c>
      <c r="O19" s="11">
        <v>36</v>
      </c>
      <c r="P19" s="27" t="s">
        <v>27</v>
      </c>
      <c r="Q19" s="11">
        <v>7</v>
      </c>
      <c r="R19" s="11">
        <v>7</v>
      </c>
      <c r="S19" s="11">
        <v>6</v>
      </c>
      <c r="T19" s="11">
        <v>2</v>
      </c>
      <c r="U19" s="15">
        <v>190</v>
      </c>
      <c r="V19" s="15">
        <v>123</v>
      </c>
      <c r="W19" s="2">
        <v>182</v>
      </c>
      <c r="X19" s="2">
        <v>84</v>
      </c>
      <c r="Y19" s="2">
        <v>142</v>
      </c>
      <c r="Z19" s="2">
        <v>59</v>
      </c>
      <c r="AA19" s="2">
        <v>32</v>
      </c>
      <c r="AB19" s="2">
        <v>17</v>
      </c>
      <c r="AC19" s="2">
        <v>2</v>
      </c>
      <c r="AD19" s="2">
        <v>1</v>
      </c>
      <c r="AE19" s="27" t="s">
        <v>73</v>
      </c>
      <c r="AF19" s="2">
        <v>1</v>
      </c>
      <c r="AG19" s="2">
        <v>2</v>
      </c>
      <c r="AH19" s="2">
        <v>0</v>
      </c>
      <c r="AI19" s="11">
        <v>0</v>
      </c>
      <c r="AJ19" s="2">
        <v>1</v>
      </c>
      <c r="AK19" s="2">
        <v>1</v>
      </c>
      <c r="AL19" s="2">
        <v>4</v>
      </c>
      <c r="AM19" s="2">
        <v>4</v>
      </c>
    </row>
    <row r="20" spans="1:39" ht="18" hidden="1" customHeight="1">
      <c r="A20" s="25" t="s">
        <v>28</v>
      </c>
      <c r="B20" s="30" t="s">
        <v>9</v>
      </c>
      <c r="C20" s="31">
        <v>1150.9166666666667</v>
      </c>
      <c r="D20" s="31">
        <v>668</v>
      </c>
      <c r="E20" s="31">
        <v>483</v>
      </c>
      <c r="F20" s="31">
        <v>479</v>
      </c>
      <c r="G20" s="31">
        <v>339</v>
      </c>
      <c r="H20" s="31">
        <v>96</v>
      </c>
      <c r="I20" s="31">
        <v>106</v>
      </c>
      <c r="J20" s="31">
        <v>11</v>
      </c>
      <c r="K20" s="31">
        <v>13</v>
      </c>
      <c r="L20" s="31">
        <v>43</v>
      </c>
      <c r="M20" s="31">
        <v>79</v>
      </c>
      <c r="N20" s="31">
        <v>12</v>
      </c>
      <c r="O20" s="31">
        <v>23</v>
      </c>
      <c r="P20" s="27" t="s">
        <v>28</v>
      </c>
      <c r="Q20" s="31">
        <v>3</v>
      </c>
      <c r="R20" s="31">
        <v>8</v>
      </c>
      <c r="S20" s="31">
        <v>13</v>
      </c>
      <c r="T20" s="31">
        <v>4</v>
      </c>
      <c r="U20" s="32">
        <v>301</v>
      </c>
      <c r="V20" s="32">
        <v>106</v>
      </c>
      <c r="W20" s="33">
        <v>189</v>
      </c>
      <c r="X20" s="33">
        <v>144</v>
      </c>
      <c r="Y20" s="33">
        <v>126</v>
      </c>
      <c r="Z20" s="33">
        <v>84</v>
      </c>
      <c r="AA20" s="33">
        <v>31</v>
      </c>
      <c r="AB20" s="33">
        <v>22</v>
      </c>
      <c r="AC20" s="33">
        <v>8</v>
      </c>
      <c r="AD20" s="33">
        <v>7</v>
      </c>
      <c r="AE20" s="27" t="s">
        <v>74</v>
      </c>
      <c r="AF20" s="34" t="s">
        <v>88</v>
      </c>
      <c r="AG20" s="33">
        <v>7</v>
      </c>
      <c r="AH20" s="33">
        <v>1</v>
      </c>
      <c r="AI20" s="31">
        <v>1</v>
      </c>
      <c r="AJ20" s="33">
        <v>3</v>
      </c>
      <c r="AK20" s="33">
        <v>1</v>
      </c>
      <c r="AL20" s="33">
        <v>20</v>
      </c>
      <c r="AM20" s="33">
        <v>22</v>
      </c>
    </row>
    <row r="21" spans="1:39" ht="18" hidden="1" customHeight="1">
      <c r="A21" s="25" t="s">
        <v>29</v>
      </c>
      <c r="B21" s="30" t="s">
        <v>8</v>
      </c>
      <c r="C21" s="31">
        <v>1219.6875</v>
      </c>
      <c r="D21" s="31">
        <v>756</v>
      </c>
      <c r="E21" s="31">
        <v>464</v>
      </c>
      <c r="F21" s="31">
        <v>488</v>
      </c>
      <c r="G21" s="31">
        <v>349</v>
      </c>
      <c r="H21" s="31">
        <v>120</v>
      </c>
      <c r="I21" s="31">
        <v>97</v>
      </c>
      <c r="J21" s="31">
        <v>27</v>
      </c>
      <c r="K21" s="31">
        <v>20</v>
      </c>
      <c r="L21" s="31">
        <v>71</v>
      </c>
      <c r="M21" s="31">
        <v>79</v>
      </c>
      <c r="N21" s="31">
        <v>24</v>
      </c>
      <c r="O21" s="31">
        <v>34</v>
      </c>
      <c r="P21" s="27" t="s">
        <v>29</v>
      </c>
      <c r="Q21" s="31">
        <v>21</v>
      </c>
      <c r="R21" s="31">
        <v>10</v>
      </c>
      <c r="S21" s="31">
        <v>23</v>
      </c>
      <c r="T21" s="31">
        <v>8</v>
      </c>
      <c r="U21" s="32">
        <v>202</v>
      </c>
      <c r="V21" s="32">
        <v>101</v>
      </c>
      <c r="W21" s="33">
        <v>268</v>
      </c>
      <c r="X21" s="33">
        <v>115</v>
      </c>
      <c r="Y21" s="33">
        <v>204</v>
      </c>
      <c r="Z21" s="33">
        <v>64</v>
      </c>
      <c r="AA21" s="33">
        <v>24</v>
      </c>
      <c r="AB21" s="33">
        <v>19</v>
      </c>
      <c r="AC21" s="33">
        <v>14</v>
      </c>
      <c r="AD21" s="33">
        <v>10</v>
      </c>
      <c r="AE21" s="27" t="s">
        <v>75</v>
      </c>
      <c r="AF21" s="33">
        <v>2</v>
      </c>
      <c r="AG21" s="33">
        <v>1</v>
      </c>
      <c r="AH21" s="33">
        <v>2</v>
      </c>
      <c r="AI21" s="31">
        <v>1</v>
      </c>
      <c r="AJ21" s="33">
        <v>5</v>
      </c>
      <c r="AK21" s="33">
        <v>6</v>
      </c>
      <c r="AL21" s="33">
        <v>17</v>
      </c>
      <c r="AM21" s="33">
        <v>14</v>
      </c>
    </row>
    <row r="22" spans="1:39" ht="18" hidden="1" customHeight="1">
      <c r="A22" s="25" t="s">
        <v>30</v>
      </c>
      <c r="B22" s="30" t="s">
        <v>7</v>
      </c>
      <c r="C22" s="31">
        <v>1277</v>
      </c>
      <c r="D22" s="31">
        <v>667</v>
      </c>
      <c r="E22" s="31">
        <v>610</v>
      </c>
      <c r="F22" s="31">
        <v>424</v>
      </c>
      <c r="G22" s="31">
        <v>475</v>
      </c>
      <c r="H22" s="31">
        <v>117</v>
      </c>
      <c r="I22" s="31">
        <v>162</v>
      </c>
      <c r="J22" s="31">
        <v>11</v>
      </c>
      <c r="K22" s="31">
        <v>19</v>
      </c>
      <c r="L22" s="31">
        <v>103</v>
      </c>
      <c r="M22" s="31">
        <v>117</v>
      </c>
      <c r="N22" s="31">
        <v>19</v>
      </c>
      <c r="O22" s="31">
        <v>33</v>
      </c>
      <c r="P22" s="27" t="s">
        <v>30</v>
      </c>
      <c r="Q22" s="31">
        <v>12</v>
      </c>
      <c r="R22" s="31">
        <v>9</v>
      </c>
      <c r="S22" s="31">
        <v>11</v>
      </c>
      <c r="T22" s="31">
        <v>11</v>
      </c>
      <c r="U22" s="32">
        <v>151</v>
      </c>
      <c r="V22" s="32">
        <v>124</v>
      </c>
      <c r="W22" s="33">
        <v>243</v>
      </c>
      <c r="X22" s="33">
        <v>135</v>
      </c>
      <c r="Y22" s="33">
        <v>211</v>
      </c>
      <c r="Z22" s="33">
        <v>101</v>
      </c>
      <c r="AA22" s="33">
        <v>5</v>
      </c>
      <c r="AB22" s="33">
        <v>5</v>
      </c>
      <c r="AC22" s="33">
        <v>10</v>
      </c>
      <c r="AD22" s="33">
        <v>14</v>
      </c>
      <c r="AE22" s="27" t="s">
        <v>76</v>
      </c>
      <c r="AF22" s="33">
        <v>1</v>
      </c>
      <c r="AG22" s="33">
        <v>2</v>
      </c>
      <c r="AH22" s="33">
        <v>1</v>
      </c>
      <c r="AI22" s="31">
        <v>1</v>
      </c>
      <c r="AJ22" s="33">
        <v>7</v>
      </c>
      <c r="AK22" s="33">
        <v>6</v>
      </c>
      <c r="AL22" s="33">
        <v>8</v>
      </c>
      <c r="AM22" s="33">
        <v>6</v>
      </c>
    </row>
    <row r="23" spans="1:39" ht="18" hidden="1" customHeight="1">
      <c r="A23" s="25" t="s">
        <v>31</v>
      </c>
      <c r="B23" s="30" t="s">
        <v>5</v>
      </c>
      <c r="C23" s="31">
        <v>1253</v>
      </c>
      <c r="D23" s="31">
        <v>706</v>
      </c>
      <c r="E23" s="31">
        <v>547</v>
      </c>
      <c r="F23" s="31">
        <v>442</v>
      </c>
      <c r="G23" s="31">
        <v>409</v>
      </c>
      <c r="H23" s="31">
        <v>192</v>
      </c>
      <c r="I23" s="31">
        <v>166</v>
      </c>
      <c r="J23" s="31">
        <v>2</v>
      </c>
      <c r="K23" s="31">
        <v>5</v>
      </c>
      <c r="L23" s="31">
        <v>86</v>
      </c>
      <c r="M23" s="31">
        <v>73</v>
      </c>
      <c r="N23" s="31">
        <v>13</v>
      </c>
      <c r="O23" s="31">
        <v>20</v>
      </c>
      <c r="P23" s="27" t="s">
        <v>31</v>
      </c>
      <c r="Q23" s="31">
        <v>2</v>
      </c>
      <c r="R23" s="31">
        <v>6</v>
      </c>
      <c r="S23" s="31">
        <v>11</v>
      </c>
      <c r="T23" s="31">
        <v>4</v>
      </c>
      <c r="U23" s="32">
        <v>136</v>
      </c>
      <c r="V23" s="32">
        <v>135</v>
      </c>
      <c r="W23" s="33">
        <v>264</v>
      </c>
      <c r="X23" s="33">
        <v>138</v>
      </c>
      <c r="Y23" s="33">
        <v>236</v>
      </c>
      <c r="Z23" s="33">
        <v>107</v>
      </c>
      <c r="AA23" s="33">
        <v>4</v>
      </c>
      <c r="AB23" s="33">
        <v>7</v>
      </c>
      <c r="AC23" s="33">
        <v>5</v>
      </c>
      <c r="AD23" s="33">
        <v>10</v>
      </c>
      <c r="AE23" s="27" t="s">
        <v>77</v>
      </c>
      <c r="AF23" s="33">
        <v>1</v>
      </c>
      <c r="AG23" s="33">
        <v>2</v>
      </c>
      <c r="AH23" s="33">
        <v>3</v>
      </c>
      <c r="AI23" s="35" t="s">
        <v>88</v>
      </c>
      <c r="AJ23" s="33">
        <v>5</v>
      </c>
      <c r="AK23" s="33">
        <v>2</v>
      </c>
      <c r="AL23" s="33">
        <v>10</v>
      </c>
      <c r="AM23" s="33">
        <v>10</v>
      </c>
    </row>
    <row r="24" spans="1:39" ht="18" customHeight="1">
      <c r="A24" s="25" t="s">
        <v>2</v>
      </c>
      <c r="B24" s="44" t="s">
        <v>6</v>
      </c>
      <c r="C24" s="44">
        <v>1720</v>
      </c>
      <c r="D24" s="44">
        <v>1046</v>
      </c>
      <c r="E24" s="44">
        <v>674</v>
      </c>
      <c r="F24" s="44">
        <v>626</v>
      </c>
      <c r="G24" s="44">
        <v>427</v>
      </c>
      <c r="H24" s="44">
        <v>314</v>
      </c>
      <c r="I24" s="44">
        <v>167</v>
      </c>
      <c r="J24" s="44">
        <v>9</v>
      </c>
      <c r="K24" s="44">
        <v>5</v>
      </c>
      <c r="L24" s="44">
        <v>141</v>
      </c>
      <c r="M24" s="44">
        <v>123</v>
      </c>
      <c r="N24" s="44">
        <v>20</v>
      </c>
      <c r="O24" s="44">
        <v>15</v>
      </c>
      <c r="P24" s="25" t="s">
        <v>57</v>
      </c>
      <c r="Q24" s="44">
        <v>2</v>
      </c>
      <c r="R24" s="44">
        <v>5</v>
      </c>
      <c r="S24" s="44">
        <v>32</v>
      </c>
      <c r="T24" s="44">
        <v>14</v>
      </c>
      <c r="U24" s="48">
        <v>108</v>
      </c>
      <c r="V24" s="48">
        <v>98</v>
      </c>
      <c r="W24" s="49">
        <v>420</v>
      </c>
      <c r="X24" s="49">
        <v>247</v>
      </c>
      <c r="Y24" s="49">
        <v>358</v>
      </c>
      <c r="Z24" s="49">
        <v>156</v>
      </c>
      <c r="AA24" s="49">
        <v>5</v>
      </c>
      <c r="AB24" s="49">
        <v>10</v>
      </c>
      <c r="AC24" s="49">
        <v>15</v>
      </c>
      <c r="AD24" s="49">
        <v>21</v>
      </c>
      <c r="AE24" s="25" t="s">
        <v>2</v>
      </c>
      <c r="AF24" s="52" t="s">
        <v>88</v>
      </c>
      <c r="AG24" s="49">
        <v>7</v>
      </c>
      <c r="AH24" s="49">
        <v>1</v>
      </c>
      <c r="AI24" s="44">
        <v>1</v>
      </c>
      <c r="AJ24" s="49">
        <v>5</v>
      </c>
      <c r="AK24" s="49">
        <v>4</v>
      </c>
      <c r="AL24" s="49">
        <v>36</v>
      </c>
      <c r="AM24" s="49">
        <v>48</v>
      </c>
    </row>
    <row r="25" spans="1:39" ht="18" customHeight="1">
      <c r="A25" s="25" t="s">
        <v>32</v>
      </c>
      <c r="B25" s="44" t="s">
        <v>5</v>
      </c>
      <c r="C25" s="44">
        <v>1720</v>
      </c>
      <c r="D25" s="44">
        <v>1112</v>
      </c>
      <c r="E25" s="44">
        <v>608</v>
      </c>
      <c r="F25" s="44">
        <v>685</v>
      </c>
      <c r="G25" s="44">
        <v>440</v>
      </c>
      <c r="H25" s="44">
        <v>162</v>
      </c>
      <c r="I25" s="44">
        <v>135</v>
      </c>
      <c r="J25" s="44">
        <v>11</v>
      </c>
      <c r="K25" s="44">
        <v>8</v>
      </c>
      <c r="L25" s="44">
        <v>56</v>
      </c>
      <c r="M25" s="44">
        <v>13</v>
      </c>
      <c r="N25" s="44">
        <v>9</v>
      </c>
      <c r="O25" s="44">
        <v>3</v>
      </c>
      <c r="P25" s="25" t="s">
        <v>32</v>
      </c>
      <c r="Q25" s="44">
        <v>14</v>
      </c>
      <c r="R25" s="44">
        <v>8</v>
      </c>
      <c r="S25" s="44">
        <v>14</v>
      </c>
      <c r="T25" s="44">
        <v>9</v>
      </c>
      <c r="U25" s="48">
        <v>87</v>
      </c>
      <c r="V25" s="48">
        <v>32</v>
      </c>
      <c r="W25" s="49">
        <v>427</v>
      </c>
      <c r="X25" s="49">
        <v>168</v>
      </c>
      <c r="Y25" s="49">
        <v>344</v>
      </c>
      <c r="Z25" s="49">
        <v>118</v>
      </c>
      <c r="AA25" s="49">
        <v>22</v>
      </c>
      <c r="AB25" s="49">
        <v>9</v>
      </c>
      <c r="AC25" s="49">
        <v>27</v>
      </c>
      <c r="AD25" s="49">
        <v>10</v>
      </c>
      <c r="AE25" s="25" t="s">
        <v>78</v>
      </c>
      <c r="AF25" s="52" t="s">
        <v>88</v>
      </c>
      <c r="AG25" s="49">
        <v>1</v>
      </c>
      <c r="AH25" s="49">
        <v>1</v>
      </c>
      <c r="AI25" s="53" t="s">
        <v>88</v>
      </c>
      <c r="AJ25" s="49">
        <v>7</v>
      </c>
      <c r="AK25" s="49">
        <v>5</v>
      </c>
      <c r="AL25" s="49">
        <v>26</v>
      </c>
      <c r="AM25" s="49">
        <v>25</v>
      </c>
    </row>
    <row r="26" spans="1:39" ht="18" customHeight="1">
      <c r="A26" s="25" t="s">
        <v>33</v>
      </c>
      <c r="B26" s="44" t="s">
        <v>4</v>
      </c>
      <c r="C26" s="44">
        <v>1877</v>
      </c>
      <c r="D26" s="44">
        <v>1237</v>
      </c>
      <c r="E26" s="44">
        <v>640</v>
      </c>
      <c r="F26" s="44">
        <v>630</v>
      </c>
      <c r="G26" s="44">
        <v>446</v>
      </c>
      <c r="H26" s="44">
        <v>309</v>
      </c>
      <c r="I26" s="44">
        <v>177</v>
      </c>
      <c r="J26" s="44">
        <v>20</v>
      </c>
      <c r="K26" s="44">
        <v>19</v>
      </c>
      <c r="L26" s="44">
        <v>154</v>
      </c>
      <c r="M26" s="44">
        <v>115</v>
      </c>
      <c r="N26" s="44">
        <v>13</v>
      </c>
      <c r="O26" s="44">
        <v>18</v>
      </c>
      <c r="P26" s="25" t="s">
        <v>33</v>
      </c>
      <c r="Q26" s="44">
        <v>18</v>
      </c>
      <c r="R26" s="44">
        <v>15</v>
      </c>
      <c r="S26" s="44">
        <v>31</v>
      </c>
      <c r="T26" s="44">
        <v>21</v>
      </c>
      <c r="U26" s="50">
        <v>85</v>
      </c>
      <c r="V26" s="50">
        <v>81</v>
      </c>
      <c r="W26" s="44">
        <v>607</v>
      </c>
      <c r="X26" s="44">
        <v>194</v>
      </c>
      <c r="Y26" s="44">
        <v>482</v>
      </c>
      <c r="Z26" s="44">
        <v>123</v>
      </c>
      <c r="AA26" s="44">
        <v>16</v>
      </c>
      <c r="AB26" s="44">
        <v>11</v>
      </c>
      <c r="AC26" s="44">
        <v>30</v>
      </c>
      <c r="AD26" s="44">
        <v>13</v>
      </c>
      <c r="AE26" s="25" t="s">
        <v>79</v>
      </c>
      <c r="AF26" s="44">
        <v>3</v>
      </c>
      <c r="AG26" s="44">
        <v>7</v>
      </c>
      <c r="AH26" s="44">
        <v>5</v>
      </c>
      <c r="AI26" s="44">
        <v>2</v>
      </c>
      <c r="AJ26" s="44">
        <v>12</v>
      </c>
      <c r="AK26" s="44">
        <v>3</v>
      </c>
      <c r="AL26" s="44">
        <v>59</v>
      </c>
      <c r="AM26" s="44">
        <v>35</v>
      </c>
    </row>
    <row r="27" spans="1:39" ht="18" customHeight="1">
      <c r="A27" s="25" t="s">
        <v>87</v>
      </c>
      <c r="B27" s="44">
        <v>126</v>
      </c>
      <c r="C27" s="44">
        <v>1945</v>
      </c>
      <c r="D27" s="44">
        <v>1308</v>
      </c>
      <c r="E27" s="44">
        <v>637</v>
      </c>
      <c r="F27" s="44">
        <v>735</v>
      </c>
      <c r="G27" s="44">
        <v>465</v>
      </c>
      <c r="H27" s="44">
        <v>352</v>
      </c>
      <c r="I27" s="44">
        <v>196</v>
      </c>
      <c r="J27" s="44">
        <v>13</v>
      </c>
      <c r="K27" s="44">
        <v>16</v>
      </c>
      <c r="L27" s="44">
        <v>168</v>
      </c>
      <c r="M27" s="44">
        <v>91</v>
      </c>
      <c r="N27" s="44">
        <v>21</v>
      </c>
      <c r="O27" s="44">
        <v>21</v>
      </c>
      <c r="P27" s="25" t="s">
        <v>87</v>
      </c>
      <c r="Q27" s="44">
        <v>13</v>
      </c>
      <c r="R27" s="44">
        <v>10</v>
      </c>
      <c r="S27" s="44">
        <v>28</v>
      </c>
      <c r="T27" s="44">
        <v>29</v>
      </c>
      <c r="U27" s="50">
        <v>140</v>
      </c>
      <c r="V27" s="50">
        <v>102</v>
      </c>
      <c r="W27" s="44">
        <v>573</v>
      </c>
      <c r="X27" s="44">
        <v>172</v>
      </c>
      <c r="Y27" s="44">
        <v>475</v>
      </c>
      <c r="Z27" s="44">
        <v>127</v>
      </c>
      <c r="AA27" s="44">
        <v>17</v>
      </c>
      <c r="AB27" s="44">
        <v>7</v>
      </c>
      <c r="AC27" s="44">
        <v>37</v>
      </c>
      <c r="AD27" s="44">
        <v>13</v>
      </c>
      <c r="AE27" s="25" t="s">
        <v>87</v>
      </c>
      <c r="AF27" s="44" t="s">
        <v>89</v>
      </c>
      <c r="AG27" s="44" t="s">
        <v>89</v>
      </c>
      <c r="AH27" s="44">
        <v>5</v>
      </c>
      <c r="AI27" s="44">
        <v>1</v>
      </c>
      <c r="AJ27" s="44">
        <v>16</v>
      </c>
      <c r="AK27" s="44">
        <v>3</v>
      </c>
      <c r="AL27" s="44">
        <v>23</v>
      </c>
      <c r="AM27" s="44">
        <v>21</v>
      </c>
    </row>
    <row r="28" spans="1:39" ht="18" hidden="1" customHeight="1">
      <c r="A28" s="23" t="s">
        <v>34</v>
      </c>
      <c r="B28" s="45">
        <v>15</v>
      </c>
      <c r="C28" s="44">
        <v>736</v>
      </c>
      <c r="D28" s="44">
        <v>578</v>
      </c>
      <c r="E28" s="44">
        <v>158</v>
      </c>
      <c r="F28" s="44">
        <v>215</v>
      </c>
      <c r="G28" s="44">
        <v>96</v>
      </c>
      <c r="H28" s="44">
        <v>21</v>
      </c>
      <c r="I28" s="44">
        <v>13</v>
      </c>
      <c r="J28" s="44">
        <v>7</v>
      </c>
      <c r="K28" s="44">
        <v>1</v>
      </c>
      <c r="L28" s="44">
        <v>99</v>
      </c>
      <c r="M28" s="44">
        <v>20</v>
      </c>
      <c r="N28" s="44">
        <v>1</v>
      </c>
      <c r="O28" s="44">
        <v>5</v>
      </c>
      <c r="P28" s="23" t="s">
        <v>34</v>
      </c>
      <c r="Q28" s="44">
        <v>10</v>
      </c>
      <c r="R28" s="44">
        <v>6</v>
      </c>
      <c r="S28" s="44">
        <v>11</v>
      </c>
      <c r="T28" s="44">
        <v>6</v>
      </c>
      <c r="U28" s="50">
        <v>66</v>
      </c>
      <c r="V28" s="50">
        <v>45</v>
      </c>
      <c r="W28" s="44">
        <v>363</v>
      </c>
      <c r="X28" s="44">
        <v>62</v>
      </c>
      <c r="Y28" s="44">
        <v>317</v>
      </c>
      <c r="Z28" s="44">
        <v>60</v>
      </c>
      <c r="AA28" s="44">
        <v>1</v>
      </c>
      <c r="AB28" s="44" t="s">
        <v>89</v>
      </c>
      <c r="AC28" s="44">
        <v>29</v>
      </c>
      <c r="AD28" s="44">
        <v>2</v>
      </c>
      <c r="AE28" s="23" t="s">
        <v>34</v>
      </c>
      <c r="AF28" s="44" t="s">
        <v>89</v>
      </c>
      <c r="AG28" s="44" t="s">
        <v>89</v>
      </c>
      <c r="AH28" s="44" t="s">
        <v>89</v>
      </c>
      <c r="AI28" s="44" t="s">
        <v>89</v>
      </c>
      <c r="AJ28" s="44">
        <v>6</v>
      </c>
      <c r="AK28" s="44" t="s">
        <v>89</v>
      </c>
      <c r="AL28" s="44">
        <v>10</v>
      </c>
      <c r="AM28" s="44" t="s">
        <v>89</v>
      </c>
    </row>
    <row r="29" spans="1:39" ht="18" hidden="1" customHeight="1">
      <c r="A29" s="23" t="s">
        <v>35</v>
      </c>
      <c r="B29" s="45">
        <v>9</v>
      </c>
      <c r="C29" s="44">
        <v>52</v>
      </c>
      <c r="D29" s="44">
        <v>24</v>
      </c>
      <c r="E29" s="44">
        <v>28</v>
      </c>
      <c r="F29" s="44">
        <v>17</v>
      </c>
      <c r="G29" s="44">
        <v>20</v>
      </c>
      <c r="H29" s="44" t="s">
        <v>89</v>
      </c>
      <c r="I29" s="44">
        <v>5</v>
      </c>
      <c r="J29" s="44" t="s">
        <v>89</v>
      </c>
      <c r="K29" s="44" t="s">
        <v>89</v>
      </c>
      <c r="L29" s="44">
        <v>5</v>
      </c>
      <c r="M29" s="44">
        <v>3</v>
      </c>
      <c r="N29" s="44" t="s">
        <v>89</v>
      </c>
      <c r="O29" s="44">
        <v>2</v>
      </c>
      <c r="P29" s="23" t="s">
        <v>35</v>
      </c>
      <c r="Q29" s="44" t="s">
        <v>89</v>
      </c>
      <c r="R29" s="44" t="s">
        <v>89</v>
      </c>
      <c r="S29" s="44" t="s">
        <v>89</v>
      </c>
      <c r="T29" s="44" t="s">
        <v>89</v>
      </c>
      <c r="U29" s="50">
        <v>12</v>
      </c>
      <c r="V29" s="50">
        <v>10</v>
      </c>
      <c r="W29" s="44">
        <v>7</v>
      </c>
      <c r="X29" s="44">
        <v>8</v>
      </c>
      <c r="Y29" s="44">
        <v>6</v>
      </c>
      <c r="Z29" s="44">
        <v>5</v>
      </c>
      <c r="AA29" s="44" t="s">
        <v>89</v>
      </c>
      <c r="AB29" s="44" t="s">
        <v>89</v>
      </c>
      <c r="AC29" s="44">
        <v>1</v>
      </c>
      <c r="AD29" s="44">
        <v>2</v>
      </c>
      <c r="AE29" s="23" t="s">
        <v>35</v>
      </c>
      <c r="AF29" s="44" t="s">
        <v>89</v>
      </c>
      <c r="AG29" s="44" t="s">
        <v>89</v>
      </c>
      <c r="AH29" s="44" t="s">
        <v>89</v>
      </c>
      <c r="AI29" s="44" t="s">
        <v>89</v>
      </c>
      <c r="AJ29" s="44" t="s">
        <v>89</v>
      </c>
      <c r="AK29" s="44">
        <v>1</v>
      </c>
      <c r="AL29" s="44" t="s">
        <v>89</v>
      </c>
      <c r="AM29" s="44" t="s">
        <v>89</v>
      </c>
    </row>
    <row r="30" spans="1:39" ht="18" hidden="1" customHeight="1">
      <c r="A30" s="27" t="s">
        <v>36</v>
      </c>
      <c r="B30" s="44">
        <v>9</v>
      </c>
      <c r="C30" s="44">
        <v>126</v>
      </c>
      <c r="D30" s="44">
        <v>107</v>
      </c>
      <c r="E30" s="44">
        <v>19</v>
      </c>
      <c r="F30" s="44">
        <v>42</v>
      </c>
      <c r="G30" s="44">
        <v>12</v>
      </c>
      <c r="H30" s="44">
        <v>11</v>
      </c>
      <c r="I30" s="44">
        <v>4</v>
      </c>
      <c r="J30" s="44">
        <v>1</v>
      </c>
      <c r="K30" s="44">
        <v>2</v>
      </c>
      <c r="L30" s="44">
        <v>12</v>
      </c>
      <c r="M30" s="44">
        <v>4</v>
      </c>
      <c r="N30" s="44">
        <v>1</v>
      </c>
      <c r="O30" s="44">
        <v>1</v>
      </c>
      <c r="P30" s="26" t="s">
        <v>36</v>
      </c>
      <c r="Q30" s="44" t="s">
        <v>89</v>
      </c>
      <c r="R30" s="44" t="s">
        <v>89</v>
      </c>
      <c r="S30" s="44" t="s">
        <v>89</v>
      </c>
      <c r="T30" s="44" t="s">
        <v>89</v>
      </c>
      <c r="U30" s="50">
        <v>17</v>
      </c>
      <c r="V30" s="50">
        <v>1</v>
      </c>
      <c r="W30" s="44">
        <v>65</v>
      </c>
      <c r="X30" s="44">
        <v>7</v>
      </c>
      <c r="Y30" s="44">
        <v>63</v>
      </c>
      <c r="Z30" s="44">
        <v>7</v>
      </c>
      <c r="AA30" s="44">
        <v>2</v>
      </c>
      <c r="AB30" s="44" t="s">
        <v>89</v>
      </c>
      <c r="AC30" s="44" t="s">
        <v>89</v>
      </c>
      <c r="AD30" s="44" t="s">
        <v>89</v>
      </c>
      <c r="AE30" s="27" t="s">
        <v>80</v>
      </c>
      <c r="AF30" s="44" t="s">
        <v>89</v>
      </c>
      <c r="AG30" s="44" t="s">
        <v>89</v>
      </c>
      <c r="AH30" s="44" t="s">
        <v>89</v>
      </c>
      <c r="AI30" s="44" t="s">
        <v>89</v>
      </c>
      <c r="AJ30" s="44" t="s">
        <v>89</v>
      </c>
      <c r="AK30" s="44" t="s">
        <v>89</v>
      </c>
      <c r="AL30" s="44" t="s">
        <v>89</v>
      </c>
      <c r="AM30" s="44" t="s">
        <v>89</v>
      </c>
    </row>
    <row r="31" spans="1:39" ht="18" hidden="1" customHeight="1">
      <c r="A31" s="27" t="s">
        <v>37</v>
      </c>
      <c r="B31" s="44">
        <v>9</v>
      </c>
      <c r="C31" s="44">
        <v>86</v>
      </c>
      <c r="D31" s="44">
        <v>52</v>
      </c>
      <c r="E31" s="44">
        <v>34</v>
      </c>
      <c r="F31" s="44">
        <v>48</v>
      </c>
      <c r="G31" s="44">
        <v>30</v>
      </c>
      <c r="H31" s="44">
        <v>40</v>
      </c>
      <c r="I31" s="44">
        <v>20</v>
      </c>
      <c r="J31" s="44">
        <v>1</v>
      </c>
      <c r="K31" s="44">
        <v>1</v>
      </c>
      <c r="L31" s="44">
        <v>2</v>
      </c>
      <c r="M31" s="44">
        <v>2</v>
      </c>
      <c r="N31" s="44" t="s">
        <v>89</v>
      </c>
      <c r="O31" s="44">
        <v>1</v>
      </c>
      <c r="P31" s="27" t="s">
        <v>58</v>
      </c>
      <c r="Q31" s="44">
        <v>1</v>
      </c>
      <c r="R31" s="44" t="s">
        <v>89</v>
      </c>
      <c r="S31" s="44">
        <v>1</v>
      </c>
      <c r="T31" s="44" t="s">
        <v>89</v>
      </c>
      <c r="U31" s="50">
        <v>3</v>
      </c>
      <c r="V31" s="50">
        <v>6</v>
      </c>
      <c r="W31" s="44">
        <v>4</v>
      </c>
      <c r="X31" s="44">
        <v>4</v>
      </c>
      <c r="Y31" s="44" t="s">
        <v>89</v>
      </c>
      <c r="Z31" s="44" t="s">
        <v>89</v>
      </c>
      <c r="AA31" s="44" t="s">
        <v>89</v>
      </c>
      <c r="AB31" s="44">
        <v>1</v>
      </c>
      <c r="AC31" s="44" t="s">
        <v>89</v>
      </c>
      <c r="AD31" s="44" t="s">
        <v>89</v>
      </c>
      <c r="AE31" s="27" t="s">
        <v>81</v>
      </c>
      <c r="AF31" s="44" t="s">
        <v>89</v>
      </c>
      <c r="AG31" s="44" t="s">
        <v>89</v>
      </c>
      <c r="AH31" s="44" t="s">
        <v>89</v>
      </c>
      <c r="AI31" s="44" t="s">
        <v>89</v>
      </c>
      <c r="AJ31" s="44" t="s">
        <v>89</v>
      </c>
      <c r="AK31" s="44" t="s">
        <v>89</v>
      </c>
      <c r="AL31" s="44">
        <v>4</v>
      </c>
      <c r="AM31" s="44">
        <v>3</v>
      </c>
    </row>
    <row r="32" spans="1:39" ht="18" hidden="1" customHeight="1">
      <c r="A32" s="27" t="s">
        <v>38</v>
      </c>
      <c r="B32" s="44">
        <v>15</v>
      </c>
      <c r="C32" s="44">
        <v>588</v>
      </c>
      <c r="D32" s="44">
        <v>351</v>
      </c>
      <c r="E32" s="44">
        <v>237</v>
      </c>
      <c r="F32" s="44">
        <v>289</v>
      </c>
      <c r="G32" s="44">
        <v>199</v>
      </c>
      <c r="H32" s="44">
        <v>241</v>
      </c>
      <c r="I32" s="44">
        <v>129</v>
      </c>
      <c r="J32" s="44">
        <v>4</v>
      </c>
      <c r="K32" s="44">
        <v>10</v>
      </c>
      <c r="L32" s="44">
        <v>17</v>
      </c>
      <c r="M32" s="44">
        <v>25</v>
      </c>
      <c r="N32" s="44">
        <v>9</v>
      </c>
      <c r="O32" s="44">
        <v>7</v>
      </c>
      <c r="P32" s="26" t="s">
        <v>38</v>
      </c>
      <c r="Q32" s="44" t="s">
        <v>89</v>
      </c>
      <c r="R32" s="44">
        <v>3</v>
      </c>
      <c r="S32" s="44">
        <v>15</v>
      </c>
      <c r="T32" s="44">
        <v>22</v>
      </c>
      <c r="U32" s="50">
        <v>3</v>
      </c>
      <c r="V32" s="50">
        <v>3</v>
      </c>
      <c r="W32" s="44">
        <v>62</v>
      </c>
      <c r="X32" s="44">
        <v>38</v>
      </c>
      <c r="Y32" s="44">
        <v>41</v>
      </c>
      <c r="Z32" s="44">
        <v>21</v>
      </c>
      <c r="AA32" s="44">
        <v>7</v>
      </c>
      <c r="AB32" s="44" t="s">
        <v>89</v>
      </c>
      <c r="AC32" s="44">
        <v>5</v>
      </c>
      <c r="AD32" s="44">
        <v>7</v>
      </c>
      <c r="AE32" s="27" t="s">
        <v>82</v>
      </c>
      <c r="AF32" s="44" t="s">
        <v>89</v>
      </c>
      <c r="AG32" s="44" t="s">
        <v>89</v>
      </c>
      <c r="AH32" s="44">
        <v>3</v>
      </c>
      <c r="AI32" s="44">
        <v>1</v>
      </c>
      <c r="AJ32" s="44">
        <v>3</v>
      </c>
      <c r="AK32" s="44">
        <v>1</v>
      </c>
      <c r="AL32" s="44">
        <v>3</v>
      </c>
      <c r="AM32" s="44">
        <v>8</v>
      </c>
    </row>
    <row r="33" spans="1:39" ht="18" hidden="1" customHeight="1">
      <c r="A33" s="27" t="s">
        <v>39</v>
      </c>
      <c r="B33" s="44">
        <v>8</v>
      </c>
      <c r="C33" s="44">
        <v>106</v>
      </c>
      <c r="D33" s="44">
        <v>53</v>
      </c>
      <c r="E33" s="44">
        <v>53</v>
      </c>
      <c r="F33" s="44">
        <v>41</v>
      </c>
      <c r="G33" s="44">
        <v>40</v>
      </c>
      <c r="H33" s="44">
        <v>2</v>
      </c>
      <c r="I33" s="44">
        <v>8</v>
      </c>
      <c r="J33" s="44" t="s">
        <v>89</v>
      </c>
      <c r="K33" s="44">
        <v>2</v>
      </c>
      <c r="L33" s="44">
        <v>9</v>
      </c>
      <c r="M33" s="44">
        <v>2</v>
      </c>
      <c r="N33" s="44" t="s">
        <v>89</v>
      </c>
      <c r="O33" s="44" t="s">
        <v>89</v>
      </c>
      <c r="P33" s="27" t="s">
        <v>39</v>
      </c>
      <c r="Q33" s="44" t="s">
        <v>89</v>
      </c>
      <c r="R33" s="44">
        <v>1</v>
      </c>
      <c r="S33" s="44">
        <v>1</v>
      </c>
      <c r="T33" s="44">
        <v>1</v>
      </c>
      <c r="U33" s="50">
        <v>29</v>
      </c>
      <c r="V33" s="50">
        <v>26</v>
      </c>
      <c r="W33" s="44">
        <v>12</v>
      </c>
      <c r="X33" s="44">
        <v>13</v>
      </c>
      <c r="Y33" s="44">
        <v>4</v>
      </c>
      <c r="Z33" s="44">
        <v>7</v>
      </c>
      <c r="AA33" s="44">
        <v>6</v>
      </c>
      <c r="AB33" s="44">
        <v>5</v>
      </c>
      <c r="AC33" s="44">
        <v>1</v>
      </c>
      <c r="AD33" s="44" t="s">
        <v>89</v>
      </c>
      <c r="AE33" s="27" t="s">
        <v>83</v>
      </c>
      <c r="AF33" s="44" t="s">
        <v>89</v>
      </c>
      <c r="AG33" s="44" t="s">
        <v>89</v>
      </c>
      <c r="AH33" s="44" t="s">
        <v>89</v>
      </c>
      <c r="AI33" s="44" t="s">
        <v>89</v>
      </c>
      <c r="AJ33" s="44">
        <v>1</v>
      </c>
      <c r="AK33" s="44">
        <v>1</v>
      </c>
      <c r="AL33" s="44" t="s">
        <v>89</v>
      </c>
      <c r="AM33" s="44" t="s">
        <v>89</v>
      </c>
    </row>
    <row r="34" spans="1:39" ht="18" hidden="1" customHeight="1">
      <c r="A34" s="23" t="s">
        <v>40</v>
      </c>
      <c r="B34" s="45">
        <v>9</v>
      </c>
      <c r="C34" s="44">
        <v>36</v>
      </c>
      <c r="D34" s="44">
        <v>27</v>
      </c>
      <c r="E34" s="44">
        <v>9</v>
      </c>
      <c r="F34" s="44">
        <v>25</v>
      </c>
      <c r="G34" s="44">
        <v>7</v>
      </c>
      <c r="H34" s="44">
        <v>18</v>
      </c>
      <c r="I34" s="44">
        <v>5</v>
      </c>
      <c r="J34" s="44" t="s">
        <v>89</v>
      </c>
      <c r="K34" s="44" t="s">
        <v>89</v>
      </c>
      <c r="L34" s="44">
        <v>6</v>
      </c>
      <c r="M34" s="44">
        <v>2</v>
      </c>
      <c r="N34" s="44" t="s">
        <v>89</v>
      </c>
      <c r="O34" s="44" t="s">
        <v>89</v>
      </c>
      <c r="P34" s="27" t="s">
        <v>59</v>
      </c>
      <c r="Q34" s="44">
        <v>1</v>
      </c>
      <c r="R34" s="44" t="s">
        <v>89</v>
      </c>
      <c r="S34" s="44" t="s">
        <v>89</v>
      </c>
      <c r="T34" s="44" t="s">
        <v>89</v>
      </c>
      <c r="U34" s="50" t="s">
        <v>89</v>
      </c>
      <c r="V34" s="50" t="s">
        <v>89</v>
      </c>
      <c r="W34" s="44">
        <v>2</v>
      </c>
      <c r="X34" s="44">
        <v>2</v>
      </c>
      <c r="Y34" s="44" t="s">
        <v>89</v>
      </c>
      <c r="Z34" s="44">
        <v>1</v>
      </c>
      <c r="AA34" s="44" t="s">
        <v>89</v>
      </c>
      <c r="AB34" s="44" t="s">
        <v>89</v>
      </c>
      <c r="AC34" s="44" t="s">
        <v>89</v>
      </c>
      <c r="AD34" s="44">
        <v>1</v>
      </c>
      <c r="AE34" s="23" t="s">
        <v>40</v>
      </c>
      <c r="AF34" s="44" t="s">
        <v>89</v>
      </c>
      <c r="AG34" s="44" t="s">
        <v>89</v>
      </c>
      <c r="AH34" s="44">
        <v>1</v>
      </c>
      <c r="AI34" s="44" t="s">
        <v>89</v>
      </c>
      <c r="AJ34" s="44">
        <v>1</v>
      </c>
      <c r="AK34" s="44" t="s">
        <v>89</v>
      </c>
      <c r="AL34" s="44" t="s">
        <v>89</v>
      </c>
      <c r="AM34" s="44" t="s">
        <v>89</v>
      </c>
    </row>
    <row r="35" spans="1:39" ht="18" hidden="1" customHeight="1">
      <c r="A35" s="23" t="s">
        <v>41</v>
      </c>
      <c r="B35" s="45">
        <v>7</v>
      </c>
      <c r="C35" s="44">
        <v>17</v>
      </c>
      <c r="D35" s="44">
        <v>8</v>
      </c>
      <c r="E35" s="44">
        <v>9</v>
      </c>
      <c r="F35" s="44">
        <v>3</v>
      </c>
      <c r="G35" s="44">
        <v>6</v>
      </c>
      <c r="H35" s="44">
        <v>1</v>
      </c>
      <c r="I35" s="44">
        <v>1</v>
      </c>
      <c r="J35" s="44" t="s">
        <v>89</v>
      </c>
      <c r="K35" s="44" t="s">
        <v>89</v>
      </c>
      <c r="L35" s="44">
        <v>2</v>
      </c>
      <c r="M35" s="44">
        <v>5</v>
      </c>
      <c r="N35" s="44" t="s">
        <v>89</v>
      </c>
      <c r="O35" s="44" t="s">
        <v>89</v>
      </c>
      <c r="P35" s="23" t="s">
        <v>41</v>
      </c>
      <c r="Q35" s="44" t="s">
        <v>89</v>
      </c>
      <c r="R35" s="44" t="s">
        <v>89</v>
      </c>
      <c r="S35" s="44" t="s">
        <v>89</v>
      </c>
      <c r="T35" s="44" t="s">
        <v>89</v>
      </c>
      <c r="U35" s="50" t="s">
        <v>89</v>
      </c>
      <c r="V35" s="50" t="s">
        <v>89</v>
      </c>
      <c r="W35" s="44">
        <v>5</v>
      </c>
      <c r="X35" s="44">
        <v>3</v>
      </c>
      <c r="Y35" s="44">
        <v>3</v>
      </c>
      <c r="Z35" s="44">
        <v>2</v>
      </c>
      <c r="AA35" s="44">
        <v>1</v>
      </c>
      <c r="AB35" s="44" t="s">
        <v>89</v>
      </c>
      <c r="AC35" s="44" t="s">
        <v>89</v>
      </c>
      <c r="AD35" s="44">
        <v>1</v>
      </c>
      <c r="AE35" s="23" t="s">
        <v>41</v>
      </c>
      <c r="AF35" s="44" t="s">
        <v>89</v>
      </c>
      <c r="AG35" s="44" t="s">
        <v>89</v>
      </c>
      <c r="AH35" s="44" t="s">
        <v>89</v>
      </c>
      <c r="AI35" s="44" t="s">
        <v>89</v>
      </c>
      <c r="AJ35" s="44">
        <v>1</v>
      </c>
      <c r="AK35" s="44" t="s">
        <v>89</v>
      </c>
      <c r="AL35" s="44" t="s">
        <v>89</v>
      </c>
      <c r="AM35" s="44" t="s">
        <v>89</v>
      </c>
    </row>
    <row r="36" spans="1:39" ht="18" hidden="1" customHeight="1">
      <c r="A36" s="23" t="s">
        <v>42</v>
      </c>
      <c r="B36" s="45">
        <v>9</v>
      </c>
      <c r="C36" s="44">
        <v>38</v>
      </c>
      <c r="D36" s="44">
        <v>20</v>
      </c>
      <c r="E36" s="44">
        <v>18</v>
      </c>
      <c r="F36" s="44">
        <v>11</v>
      </c>
      <c r="G36" s="44">
        <v>12</v>
      </c>
      <c r="H36" s="44">
        <v>3</v>
      </c>
      <c r="I36" s="44">
        <v>3</v>
      </c>
      <c r="J36" s="44" t="s">
        <v>89</v>
      </c>
      <c r="K36" s="44" t="s">
        <v>89</v>
      </c>
      <c r="L36" s="44">
        <v>2</v>
      </c>
      <c r="M36" s="44">
        <v>4</v>
      </c>
      <c r="N36" s="44" t="s">
        <v>89</v>
      </c>
      <c r="O36" s="44" t="s">
        <v>89</v>
      </c>
      <c r="P36" s="27" t="s">
        <v>60</v>
      </c>
      <c r="Q36" s="44" t="s">
        <v>89</v>
      </c>
      <c r="R36" s="44" t="s">
        <v>89</v>
      </c>
      <c r="S36" s="44" t="s">
        <v>89</v>
      </c>
      <c r="T36" s="44" t="s">
        <v>89</v>
      </c>
      <c r="U36" s="50">
        <v>6</v>
      </c>
      <c r="V36" s="50">
        <v>5</v>
      </c>
      <c r="W36" s="44">
        <v>9</v>
      </c>
      <c r="X36" s="44">
        <v>6</v>
      </c>
      <c r="Y36" s="44">
        <v>2</v>
      </c>
      <c r="Z36" s="44" t="s">
        <v>89</v>
      </c>
      <c r="AA36" s="44" t="s">
        <v>89</v>
      </c>
      <c r="AB36" s="44" t="s">
        <v>89</v>
      </c>
      <c r="AC36" s="44" t="s">
        <v>89</v>
      </c>
      <c r="AD36" s="44" t="s">
        <v>89</v>
      </c>
      <c r="AE36" s="23" t="s">
        <v>42</v>
      </c>
      <c r="AF36" s="44" t="s">
        <v>89</v>
      </c>
      <c r="AG36" s="44" t="s">
        <v>89</v>
      </c>
      <c r="AH36" s="44" t="s">
        <v>89</v>
      </c>
      <c r="AI36" s="44" t="s">
        <v>89</v>
      </c>
      <c r="AJ36" s="44">
        <v>1</v>
      </c>
      <c r="AK36" s="44" t="s">
        <v>89</v>
      </c>
      <c r="AL36" s="44">
        <v>6</v>
      </c>
      <c r="AM36" s="44">
        <v>6</v>
      </c>
    </row>
    <row r="37" spans="1:39" ht="18" hidden="1" customHeight="1">
      <c r="A37" s="27" t="s">
        <v>43</v>
      </c>
      <c r="B37" s="44">
        <v>9</v>
      </c>
      <c r="C37" s="44">
        <v>21</v>
      </c>
      <c r="D37" s="44">
        <v>19</v>
      </c>
      <c r="E37" s="44">
        <v>2</v>
      </c>
      <c r="F37" s="44">
        <v>12</v>
      </c>
      <c r="G37" s="44" t="s">
        <v>89</v>
      </c>
      <c r="H37" s="44">
        <v>3</v>
      </c>
      <c r="I37" s="44" t="s">
        <v>89</v>
      </c>
      <c r="J37" s="44" t="s">
        <v>89</v>
      </c>
      <c r="K37" s="44" t="s">
        <v>89</v>
      </c>
      <c r="L37" s="44">
        <v>9</v>
      </c>
      <c r="M37" s="44" t="s">
        <v>89</v>
      </c>
      <c r="N37" s="44" t="s">
        <v>89</v>
      </c>
      <c r="O37" s="44" t="s">
        <v>89</v>
      </c>
      <c r="P37" s="26" t="s">
        <v>61</v>
      </c>
      <c r="Q37" s="44" t="s">
        <v>89</v>
      </c>
      <c r="R37" s="44" t="s">
        <v>89</v>
      </c>
      <c r="S37" s="44" t="s">
        <v>89</v>
      </c>
      <c r="T37" s="44" t="s">
        <v>89</v>
      </c>
      <c r="U37" s="50" t="s">
        <v>89</v>
      </c>
      <c r="V37" s="50" t="s">
        <v>89</v>
      </c>
      <c r="W37" s="44">
        <v>7</v>
      </c>
      <c r="X37" s="44">
        <v>2</v>
      </c>
      <c r="Y37" s="44">
        <v>5</v>
      </c>
      <c r="Z37" s="44">
        <v>2</v>
      </c>
      <c r="AA37" s="44" t="s">
        <v>89</v>
      </c>
      <c r="AB37" s="44" t="s">
        <v>89</v>
      </c>
      <c r="AC37" s="44">
        <v>1</v>
      </c>
      <c r="AD37" s="44" t="s">
        <v>89</v>
      </c>
      <c r="AE37" s="27" t="s">
        <v>84</v>
      </c>
      <c r="AF37" s="44" t="s">
        <v>89</v>
      </c>
      <c r="AG37" s="44" t="s">
        <v>89</v>
      </c>
      <c r="AH37" s="44">
        <v>1</v>
      </c>
      <c r="AI37" s="44" t="s">
        <v>89</v>
      </c>
      <c r="AJ37" s="44" t="s">
        <v>89</v>
      </c>
      <c r="AK37" s="44" t="s">
        <v>89</v>
      </c>
      <c r="AL37" s="44" t="s">
        <v>89</v>
      </c>
      <c r="AM37" s="44" t="s">
        <v>89</v>
      </c>
    </row>
    <row r="38" spans="1:39" ht="18" hidden="1" customHeight="1">
      <c r="A38" s="23" t="s">
        <v>44</v>
      </c>
      <c r="B38" s="45">
        <v>9</v>
      </c>
      <c r="C38" s="44">
        <v>95</v>
      </c>
      <c r="D38" s="44">
        <v>52</v>
      </c>
      <c r="E38" s="44">
        <v>43</v>
      </c>
      <c r="F38" s="44">
        <v>23</v>
      </c>
      <c r="G38" s="44">
        <v>22</v>
      </c>
      <c r="H38" s="44">
        <v>11</v>
      </c>
      <c r="I38" s="44">
        <v>8</v>
      </c>
      <c r="J38" s="44" t="s">
        <v>89</v>
      </c>
      <c r="K38" s="44" t="s">
        <v>89</v>
      </c>
      <c r="L38" s="44">
        <v>1</v>
      </c>
      <c r="M38" s="44">
        <v>8</v>
      </c>
      <c r="N38" s="44">
        <v>10</v>
      </c>
      <c r="O38" s="44">
        <v>3</v>
      </c>
      <c r="P38" s="27" t="s">
        <v>62</v>
      </c>
      <c r="Q38" s="44">
        <v>1</v>
      </c>
      <c r="R38" s="44" t="s">
        <v>89</v>
      </c>
      <c r="S38" s="44" t="s">
        <v>89</v>
      </c>
      <c r="T38" s="44" t="s">
        <v>89</v>
      </c>
      <c r="U38" s="50" t="s">
        <v>89</v>
      </c>
      <c r="V38" s="50">
        <v>3</v>
      </c>
      <c r="W38" s="44">
        <v>29</v>
      </c>
      <c r="X38" s="44">
        <v>21</v>
      </c>
      <c r="Y38" s="44">
        <v>29</v>
      </c>
      <c r="Z38" s="44">
        <v>21</v>
      </c>
      <c r="AA38" s="44" t="s">
        <v>89</v>
      </c>
      <c r="AB38" s="44" t="s">
        <v>89</v>
      </c>
      <c r="AC38" s="44" t="s">
        <v>89</v>
      </c>
      <c r="AD38" s="44" t="s">
        <v>89</v>
      </c>
      <c r="AE38" s="23" t="s">
        <v>44</v>
      </c>
      <c r="AF38" s="44" t="s">
        <v>89</v>
      </c>
      <c r="AG38" s="44" t="s">
        <v>89</v>
      </c>
      <c r="AH38" s="44" t="s">
        <v>89</v>
      </c>
      <c r="AI38" s="44" t="s">
        <v>89</v>
      </c>
      <c r="AJ38" s="44" t="s">
        <v>89</v>
      </c>
      <c r="AK38" s="44" t="s">
        <v>89</v>
      </c>
      <c r="AL38" s="44" t="s">
        <v>89</v>
      </c>
      <c r="AM38" s="44" t="s">
        <v>89</v>
      </c>
    </row>
    <row r="39" spans="1:39" ht="18" hidden="1" customHeight="1">
      <c r="A39" s="27" t="s">
        <v>45</v>
      </c>
      <c r="B39" s="44">
        <v>9</v>
      </c>
      <c r="C39" s="44">
        <v>22</v>
      </c>
      <c r="D39" s="44">
        <v>3</v>
      </c>
      <c r="E39" s="44">
        <v>19</v>
      </c>
      <c r="F39" s="44">
        <v>3</v>
      </c>
      <c r="G39" s="44">
        <v>14</v>
      </c>
      <c r="H39" s="44">
        <v>1</v>
      </c>
      <c r="I39" s="44" t="s">
        <v>89</v>
      </c>
      <c r="J39" s="44" t="s">
        <v>89</v>
      </c>
      <c r="K39" s="44" t="s">
        <v>89</v>
      </c>
      <c r="L39" s="44">
        <v>2</v>
      </c>
      <c r="M39" s="44">
        <v>11</v>
      </c>
      <c r="N39" s="44" t="s">
        <v>89</v>
      </c>
      <c r="O39" s="44">
        <v>1</v>
      </c>
      <c r="P39" s="27" t="s">
        <v>63</v>
      </c>
      <c r="Q39" s="44" t="s">
        <v>89</v>
      </c>
      <c r="R39" s="44" t="s">
        <v>89</v>
      </c>
      <c r="S39" s="44" t="s">
        <v>89</v>
      </c>
      <c r="T39" s="44" t="s">
        <v>89</v>
      </c>
      <c r="U39" s="50" t="s">
        <v>89</v>
      </c>
      <c r="V39" s="50">
        <v>2</v>
      </c>
      <c r="W39" s="44" t="s">
        <v>89</v>
      </c>
      <c r="X39" s="44">
        <v>5</v>
      </c>
      <c r="Y39" s="44" t="s">
        <v>89</v>
      </c>
      <c r="Z39" s="44" t="s">
        <v>89</v>
      </c>
      <c r="AA39" s="44" t="s">
        <v>89</v>
      </c>
      <c r="AB39" s="44">
        <v>1</v>
      </c>
      <c r="AC39" s="44" t="s">
        <v>89</v>
      </c>
      <c r="AD39" s="44" t="s">
        <v>89</v>
      </c>
      <c r="AE39" s="27" t="s">
        <v>85</v>
      </c>
      <c r="AF39" s="44" t="s">
        <v>89</v>
      </c>
      <c r="AG39" s="44" t="s">
        <v>89</v>
      </c>
      <c r="AH39" s="44" t="s">
        <v>89</v>
      </c>
      <c r="AI39" s="44" t="s">
        <v>89</v>
      </c>
      <c r="AJ39" s="44" t="s">
        <v>89</v>
      </c>
      <c r="AK39" s="44" t="s">
        <v>89</v>
      </c>
      <c r="AL39" s="44" t="s">
        <v>89</v>
      </c>
      <c r="AM39" s="44">
        <v>4</v>
      </c>
    </row>
    <row r="40" spans="1:39" ht="18" hidden="1" customHeight="1">
      <c r="A40" s="27" t="s">
        <v>46</v>
      </c>
      <c r="B40" s="44">
        <v>9</v>
      </c>
      <c r="C40" s="44">
        <v>22</v>
      </c>
      <c r="D40" s="44">
        <v>14</v>
      </c>
      <c r="E40" s="44">
        <v>8</v>
      </c>
      <c r="F40" s="44">
        <v>6</v>
      </c>
      <c r="G40" s="44">
        <v>7</v>
      </c>
      <c r="H40" s="44" t="s">
        <v>89</v>
      </c>
      <c r="I40" s="44" t="s">
        <v>89</v>
      </c>
      <c r="J40" s="44" t="s">
        <v>89</v>
      </c>
      <c r="K40" s="44" t="s">
        <v>89</v>
      </c>
      <c r="L40" s="44">
        <v>2</v>
      </c>
      <c r="M40" s="44">
        <v>5</v>
      </c>
      <c r="N40" s="44" t="s">
        <v>89</v>
      </c>
      <c r="O40" s="44">
        <v>1</v>
      </c>
      <c r="P40" s="26" t="s">
        <v>64</v>
      </c>
      <c r="Q40" s="44" t="s">
        <v>89</v>
      </c>
      <c r="R40" s="44" t="s">
        <v>89</v>
      </c>
      <c r="S40" s="44" t="s">
        <v>89</v>
      </c>
      <c r="T40" s="44" t="s">
        <v>89</v>
      </c>
      <c r="U40" s="50">
        <v>4</v>
      </c>
      <c r="V40" s="50">
        <v>1</v>
      </c>
      <c r="W40" s="44">
        <v>8</v>
      </c>
      <c r="X40" s="44">
        <v>1</v>
      </c>
      <c r="Y40" s="44">
        <v>5</v>
      </c>
      <c r="Z40" s="44">
        <v>1</v>
      </c>
      <c r="AA40" s="44" t="s">
        <v>89</v>
      </c>
      <c r="AB40" s="44" t="s">
        <v>89</v>
      </c>
      <c r="AC40" s="44" t="s">
        <v>89</v>
      </c>
      <c r="AD40" s="44" t="s">
        <v>89</v>
      </c>
      <c r="AE40" s="27" t="s">
        <v>86</v>
      </c>
      <c r="AF40" s="44" t="s">
        <v>89</v>
      </c>
      <c r="AG40" s="44" t="s">
        <v>89</v>
      </c>
      <c r="AH40" s="44" t="s">
        <v>89</v>
      </c>
      <c r="AI40" s="44" t="s">
        <v>89</v>
      </c>
      <c r="AJ40" s="44">
        <v>3</v>
      </c>
      <c r="AK40" s="44" t="s">
        <v>89</v>
      </c>
      <c r="AL40" s="44" t="s">
        <v>89</v>
      </c>
      <c r="AM40" s="44" t="s">
        <v>89</v>
      </c>
    </row>
    <row r="41" spans="1:39" s="39" customFormat="1" ht="18" customHeight="1">
      <c r="A41" s="37" t="s">
        <v>90</v>
      </c>
      <c r="B41" s="46">
        <f t="shared" ref="B41:O41" si="2">SUM(B42:B54)</f>
        <v>127</v>
      </c>
      <c r="C41" s="46">
        <f t="shared" si="2"/>
        <v>2002</v>
      </c>
      <c r="D41" s="46">
        <f t="shared" si="2"/>
        <v>1358</v>
      </c>
      <c r="E41" s="46">
        <f t="shared" si="2"/>
        <v>644</v>
      </c>
      <c r="F41" s="46">
        <f t="shared" si="2"/>
        <v>756</v>
      </c>
      <c r="G41" s="46">
        <f t="shared" si="2"/>
        <v>383</v>
      </c>
      <c r="H41" s="46">
        <f t="shared" si="2"/>
        <v>335</v>
      </c>
      <c r="I41" s="46">
        <f t="shared" si="2"/>
        <v>148</v>
      </c>
      <c r="J41" s="46">
        <f t="shared" si="2"/>
        <v>12</v>
      </c>
      <c r="K41" s="46">
        <f t="shared" si="2"/>
        <v>4</v>
      </c>
      <c r="L41" s="46">
        <f t="shared" si="2"/>
        <v>228</v>
      </c>
      <c r="M41" s="46">
        <f t="shared" si="2"/>
        <v>134</v>
      </c>
      <c r="N41" s="46">
        <f t="shared" si="2"/>
        <v>22</v>
      </c>
      <c r="O41" s="46">
        <f t="shared" si="2"/>
        <v>11</v>
      </c>
      <c r="P41" s="37" t="s">
        <v>90</v>
      </c>
      <c r="Q41" s="46">
        <f>SUM(Q42:Q54)</f>
        <v>18</v>
      </c>
      <c r="R41" s="46">
        <f>SUM(R42:R54)</f>
        <v>10</v>
      </c>
      <c r="S41" s="46">
        <f t="shared" ref="S41:AD41" si="3">SUM(S42:S54)</f>
        <v>31</v>
      </c>
      <c r="T41" s="46">
        <f t="shared" si="3"/>
        <v>12</v>
      </c>
      <c r="U41" s="46">
        <f t="shared" si="3"/>
        <v>110</v>
      </c>
      <c r="V41" s="46">
        <f t="shared" si="3"/>
        <v>64</v>
      </c>
      <c r="W41" s="46">
        <f t="shared" si="3"/>
        <v>602</v>
      </c>
      <c r="X41" s="46">
        <f t="shared" si="3"/>
        <v>261</v>
      </c>
      <c r="Y41" s="46">
        <f t="shared" si="3"/>
        <v>511</v>
      </c>
      <c r="Z41" s="46">
        <f t="shared" si="3"/>
        <v>177</v>
      </c>
      <c r="AA41" s="46">
        <f t="shared" si="3"/>
        <v>29</v>
      </c>
      <c r="AB41" s="46">
        <f t="shared" si="3"/>
        <v>19</v>
      </c>
      <c r="AC41" s="46">
        <f t="shared" si="3"/>
        <v>25</v>
      </c>
      <c r="AD41" s="46">
        <f t="shared" si="3"/>
        <v>18</v>
      </c>
      <c r="AE41" s="37" t="s">
        <v>90</v>
      </c>
      <c r="AF41" s="46">
        <f>SUM(AF42:AF54)</f>
        <v>2</v>
      </c>
      <c r="AG41" s="46">
        <f t="shared" ref="AG41:AM41" si="4">SUM(AG42:AG54)</f>
        <v>1</v>
      </c>
      <c r="AH41" s="46">
        <f t="shared" si="4"/>
        <v>4</v>
      </c>
      <c r="AI41" s="46">
        <f t="shared" si="4"/>
        <v>0</v>
      </c>
      <c r="AJ41" s="46">
        <f t="shared" si="4"/>
        <v>11</v>
      </c>
      <c r="AK41" s="46">
        <f t="shared" si="4"/>
        <v>11</v>
      </c>
      <c r="AL41" s="46">
        <f t="shared" si="4"/>
        <v>20</v>
      </c>
      <c r="AM41" s="46">
        <f t="shared" si="4"/>
        <v>35</v>
      </c>
    </row>
    <row r="42" spans="1:39" s="39" customFormat="1" ht="18" hidden="1" customHeight="1">
      <c r="A42" s="42" t="s">
        <v>34</v>
      </c>
      <c r="B42" s="47">
        <v>15</v>
      </c>
      <c r="C42" s="46">
        <f>SUM(D42:E42)</f>
        <v>904</v>
      </c>
      <c r="D42" s="46">
        <f>SUM(F42,W42)</f>
        <v>660</v>
      </c>
      <c r="E42" s="46">
        <f>SUM(G42,X42)</f>
        <v>244</v>
      </c>
      <c r="F42" s="46">
        <f>SUM(H42,J42,L42,N42,Q42,S42,U42)</f>
        <v>220</v>
      </c>
      <c r="G42" s="46">
        <f>SUM(I42,K42,M42,O42,R42,T42,V42)</f>
        <v>87</v>
      </c>
      <c r="H42" s="46">
        <v>12</v>
      </c>
      <c r="I42" s="46">
        <v>11</v>
      </c>
      <c r="J42" s="46">
        <v>2</v>
      </c>
      <c r="K42" s="46">
        <v>2</v>
      </c>
      <c r="L42" s="46">
        <v>120</v>
      </c>
      <c r="M42" s="46">
        <v>34</v>
      </c>
      <c r="N42" s="46">
        <v>4</v>
      </c>
      <c r="O42" s="46">
        <v>2</v>
      </c>
      <c r="P42" s="40" t="s">
        <v>34</v>
      </c>
      <c r="Q42" s="46">
        <v>16</v>
      </c>
      <c r="R42" s="46">
        <v>6</v>
      </c>
      <c r="S42" s="46">
        <v>18</v>
      </c>
      <c r="T42" s="46">
        <v>7</v>
      </c>
      <c r="U42" s="51">
        <v>48</v>
      </c>
      <c r="V42" s="51">
        <v>25</v>
      </c>
      <c r="W42" s="46">
        <f>SUM(Y42,AA42,AC42,AF42,AH42,AJ42,AL42)</f>
        <v>440</v>
      </c>
      <c r="X42" s="46">
        <f>SUM(Z42,AB42,AD42,AG42,AI42,AK42,AM42)</f>
        <v>157</v>
      </c>
      <c r="Y42" s="46">
        <v>394</v>
      </c>
      <c r="Z42" s="46">
        <v>123</v>
      </c>
      <c r="AA42" s="46">
        <v>12</v>
      </c>
      <c r="AB42" s="46">
        <v>9</v>
      </c>
      <c r="AC42" s="46">
        <v>16</v>
      </c>
      <c r="AD42" s="46">
        <v>9</v>
      </c>
      <c r="AE42" s="42" t="s">
        <v>101</v>
      </c>
      <c r="AF42" s="46">
        <v>0</v>
      </c>
      <c r="AG42" s="46">
        <v>0</v>
      </c>
      <c r="AH42" s="46">
        <v>0</v>
      </c>
      <c r="AI42" s="46">
        <v>0</v>
      </c>
      <c r="AJ42" s="46">
        <v>4</v>
      </c>
      <c r="AK42" s="46">
        <v>3</v>
      </c>
      <c r="AL42" s="46">
        <v>14</v>
      </c>
      <c r="AM42" s="46">
        <v>13</v>
      </c>
    </row>
    <row r="43" spans="1:39" s="39" customFormat="1" ht="18" hidden="1" customHeight="1">
      <c r="A43" s="42" t="s">
        <v>35</v>
      </c>
      <c r="B43" s="47">
        <v>9</v>
      </c>
      <c r="C43" s="46">
        <f t="shared" ref="C43:C54" si="5">SUM(D43:E43)</f>
        <v>42</v>
      </c>
      <c r="D43" s="46">
        <f t="shared" ref="D43:D54" si="6">SUM(F43,W43)</f>
        <v>18</v>
      </c>
      <c r="E43" s="46">
        <f t="shared" ref="E43:E54" si="7">SUM(G43,X43)</f>
        <v>24</v>
      </c>
      <c r="F43" s="46">
        <f t="shared" ref="F43:F54" si="8">SUM(H43,J43,L43,N43,Q43,S43,U43)</f>
        <v>16</v>
      </c>
      <c r="G43" s="46">
        <f t="shared" ref="G43:G54" si="9">SUM(I43,K43,M43,O43,R43,T43,V43)</f>
        <v>20</v>
      </c>
      <c r="H43" s="46">
        <v>2</v>
      </c>
      <c r="I43" s="46">
        <v>4</v>
      </c>
      <c r="J43" s="46">
        <v>0</v>
      </c>
      <c r="K43" s="46">
        <v>0</v>
      </c>
      <c r="L43" s="46">
        <v>3</v>
      </c>
      <c r="M43" s="46">
        <v>9</v>
      </c>
      <c r="N43" s="46">
        <v>0</v>
      </c>
      <c r="O43" s="46">
        <v>1</v>
      </c>
      <c r="P43" s="40" t="s">
        <v>35</v>
      </c>
      <c r="Q43" s="46">
        <v>0</v>
      </c>
      <c r="R43" s="46">
        <v>0</v>
      </c>
      <c r="S43" s="46">
        <v>0</v>
      </c>
      <c r="T43" s="46">
        <v>0</v>
      </c>
      <c r="U43" s="51">
        <v>11</v>
      </c>
      <c r="V43" s="51">
        <v>6</v>
      </c>
      <c r="W43" s="46">
        <f t="shared" ref="W43:W54" si="10">SUM(Y43,AA43,AC43,AF43,AH43,AJ43,AL43)</f>
        <v>2</v>
      </c>
      <c r="X43" s="46">
        <f t="shared" ref="X43:X54" si="11">SUM(Z43,AB43,AD43,AG43,AI43,AK43,AM43)</f>
        <v>4</v>
      </c>
      <c r="Y43" s="46">
        <v>0</v>
      </c>
      <c r="Z43" s="46">
        <v>4</v>
      </c>
      <c r="AA43" s="46">
        <v>0</v>
      </c>
      <c r="AB43" s="46">
        <v>0</v>
      </c>
      <c r="AC43" s="46">
        <v>1</v>
      </c>
      <c r="AD43" s="46">
        <v>0</v>
      </c>
      <c r="AE43" s="42" t="s">
        <v>35</v>
      </c>
      <c r="AF43" s="46">
        <v>0</v>
      </c>
      <c r="AG43" s="46">
        <v>0</v>
      </c>
      <c r="AH43" s="46">
        <v>0</v>
      </c>
      <c r="AI43" s="46">
        <v>0</v>
      </c>
      <c r="AJ43" s="46">
        <v>1</v>
      </c>
      <c r="AK43" s="46">
        <v>0</v>
      </c>
      <c r="AL43" s="46">
        <v>0</v>
      </c>
      <c r="AM43" s="46">
        <v>0</v>
      </c>
    </row>
    <row r="44" spans="1:39" s="39" customFormat="1" ht="18" hidden="1" customHeight="1">
      <c r="A44" s="42" t="s">
        <v>91</v>
      </c>
      <c r="B44" s="46">
        <v>9</v>
      </c>
      <c r="C44" s="46">
        <f t="shared" si="5"/>
        <v>95</v>
      </c>
      <c r="D44" s="46">
        <f t="shared" si="6"/>
        <v>77</v>
      </c>
      <c r="E44" s="46">
        <f t="shared" si="7"/>
        <v>18</v>
      </c>
      <c r="F44" s="46">
        <f t="shared" si="8"/>
        <v>35</v>
      </c>
      <c r="G44" s="46">
        <f t="shared" si="9"/>
        <v>8</v>
      </c>
      <c r="H44" s="46">
        <v>10</v>
      </c>
      <c r="I44" s="46">
        <v>1</v>
      </c>
      <c r="J44" s="46">
        <v>0</v>
      </c>
      <c r="K44" s="46">
        <v>0</v>
      </c>
      <c r="L44" s="46">
        <v>11</v>
      </c>
      <c r="M44" s="46">
        <v>6</v>
      </c>
      <c r="N44" s="46">
        <v>0</v>
      </c>
      <c r="O44" s="46">
        <v>0</v>
      </c>
      <c r="P44" s="40" t="s">
        <v>91</v>
      </c>
      <c r="Q44" s="46">
        <v>0</v>
      </c>
      <c r="R44" s="46">
        <v>0</v>
      </c>
      <c r="S44" s="46">
        <v>0</v>
      </c>
      <c r="T44" s="46">
        <v>0</v>
      </c>
      <c r="U44" s="51">
        <v>14</v>
      </c>
      <c r="V44" s="51">
        <v>1</v>
      </c>
      <c r="W44" s="46">
        <f t="shared" si="10"/>
        <v>42</v>
      </c>
      <c r="X44" s="46">
        <f t="shared" si="11"/>
        <v>10</v>
      </c>
      <c r="Y44" s="46">
        <v>39</v>
      </c>
      <c r="Z44" s="46">
        <v>9</v>
      </c>
      <c r="AA44" s="46">
        <v>3</v>
      </c>
      <c r="AB44" s="46">
        <v>1</v>
      </c>
      <c r="AC44" s="46">
        <v>0</v>
      </c>
      <c r="AD44" s="46">
        <v>0</v>
      </c>
      <c r="AE44" s="42" t="s">
        <v>91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</row>
    <row r="45" spans="1:39" s="39" customFormat="1" ht="18" hidden="1" customHeight="1">
      <c r="A45" s="42" t="s">
        <v>92</v>
      </c>
      <c r="B45" s="46">
        <v>9</v>
      </c>
      <c r="C45" s="46">
        <f t="shared" si="5"/>
        <v>92</v>
      </c>
      <c r="D45" s="46">
        <f t="shared" si="6"/>
        <v>47</v>
      </c>
      <c r="E45" s="46">
        <f t="shared" si="7"/>
        <v>45</v>
      </c>
      <c r="F45" s="46">
        <f t="shared" si="8"/>
        <v>40</v>
      </c>
      <c r="G45" s="46">
        <f t="shared" si="9"/>
        <v>36</v>
      </c>
      <c r="H45" s="46">
        <v>8</v>
      </c>
      <c r="I45" s="46">
        <v>6</v>
      </c>
      <c r="J45" s="46">
        <v>2</v>
      </c>
      <c r="K45" s="46">
        <v>1</v>
      </c>
      <c r="L45" s="46">
        <v>27</v>
      </c>
      <c r="M45" s="46">
        <v>22</v>
      </c>
      <c r="N45" s="46">
        <v>0</v>
      </c>
      <c r="O45" s="46">
        <v>2</v>
      </c>
      <c r="P45" s="40" t="s">
        <v>92</v>
      </c>
      <c r="Q45" s="46">
        <v>0</v>
      </c>
      <c r="R45" s="46">
        <v>0</v>
      </c>
      <c r="S45" s="46">
        <v>0</v>
      </c>
      <c r="T45" s="46">
        <v>0</v>
      </c>
      <c r="U45" s="51">
        <v>3</v>
      </c>
      <c r="V45" s="51">
        <v>5</v>
      </c>
      <c r="W45" s="46">
        <f t="shared" si="10"/>
        <v>7</v>
      </c>
      <c r="X45" s="46">
        <f t="shared" si="11"/>
        <v>9</v>
      </c>
      <c r="Y45" s="46">
        <v>5</v>
      </c>
      <c r="Z45" s="46">
        <v>7</v>
      </c>
      <c r="AA45" s="46">
        <v>0</v>
      </c>
      <c r="AB45" s="46">
        <v>0</v>
      </c>
      <c r="AC45" s="46">
        <v>1</v>
      </c>
      <c r="AD45" s="46">
        <v>1</v>
      </c>
      <c r="AE45" s="42" t="s">
        <v>92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1</v>
      </c>
      <c r="AL45" s="46">
        <v>1</v>
      </c>
      <c r="AM45" s="46">
        <v>0</v>
      </c>
    </row>
    <row r="46" spans="1:39" s="39" customFormat="1" ht="18" hidden="1" customHeight="1">
      <c r="A46" s="42" t="s">
        <v>93</v>
      </c>
      <c r="B46" s="46">
        <v>15</v>
      </c>
      <c r="C46" s="46">
        <f t="shared" si="5"/>
        <v>527</v>
      </c>
      <c r="D46" s="46">
        <f t="shared" si="6"/>
        <v>385</v>
      </c>
      <c r="E46" s="46">
        <f t="shared" si="7"/>
        <v>142</v>
      </c>
      <c r="F46" s="46">
        <f t="shared" si="8"/>
        <v>335</v>
      </c>
      <c r="G46" s="46">
        <f t="shared" si="9"/>
        <v>121</v>
      </c>
      <c r="H46" s="46">
        <v>268</v>
      </c>
      <c r="I46" s="46">
        <v>101</v>
      </c>
      <c r="J46" s="46">
        <v>6</v>
      </c>
      <c r="K46" s="46">
        <v>0</v>
      </c>
      <c r="L46" s="46">
        <v>27</v>
      </c>
      <c r="M46" s="46">
        <v>10</v>
      </c>
      <c r="N46" s="46">
        <v>16</v>
      </c>
      <c r="O46" s="46">
        <v>3</v>
      </c>
      <c r="P46" s="40" t="s">
        <v>93</v>
      </c>
      <c r="Q46" s="46">
        <v>2</v>
      </c>
      <c r="R46" s="46">
        <v>2</v>
      </c>
      <c r="S46" s="46">
        <v>13</v>
      </c>
      <c r="T46" s="46">
        <v>5</v>
      </c>
      <c r="U46" s="51">
        <v>3</v>
      </c>
      <c r="V46" s="51">
        <v>0</v>
      </c>
      <c r="W46" s="46">
        <f t="shared" si="10"/>
        <v>50</v>
      </c>
      <c r="X46" s="46">
        <f t="shared" si="11"/>
        <v>21</v>
      </c>
      <c r="Y46" s="46">
        <v>34</v>
      </c>
      <c r="Z46" s="46">
        <v>16</v>
      </c>
      <c r="AA46" s="46">
        <v>4</v>
      </c>
      <c r="AB46" s="46">
        <v>1</v>
      </c>
      <c r="AC46" s="46">
        <v>4</v>
      </c>
      <c r="AD46" s="46">
        <v>4</v>
      </c>
      <c r="AE46" s="42" t="s">
        <v>93</v>
      </c>
      <c r="AF46" s="46">
        <v>0</v>
      </c>
      <c r="AG46" s="46">
        <v>0</v>
      </c>
      <c r="AH46" s="46">
        <v>4</v>
      </c>
      <c r="AI46" s="46">
        <v>0</v>
      </c>
      <c r="AJ46" s="46">
        <v>3</v>
      </c>
      <c r="AK46" s="46">
        <v>0</v>
      </c>
      <c r="AL46" s="46">
        <v>1</v>
      </c>
      <c r="AM46" s="46">
        <v>0</v>
      </c>
    </row>
    <row r="47" spans="1:39" s="39" customFormat="1" ht="18" hidden="1" customHeight="1">
      <c r="A47" s="42" t="s">
        <v>94</v>
      </c>
      <c r="B47" s="46">
        <v>9</v>
      </c>
      <c r="C47" s="46">
        <f t="shared" si="5"/>
        <v>97</v>
      </c>
      <c r="D47" s="46">
        <f t="shared" si="6"/>
        <v>28</v>
      </c>
      <c r="E47" s="46">
        <f t="shared" si="7"/>
        <v>69</v>
      </c>
      <c r="F47" s="46">
        <f t="shared" si="8"/>
        <v>23</v>
      </c>
      <c r="G47" s="46">
        <f t="shared" si="9"/>
        <v>41</v>
      </c>
      <c r="H47" s="46">
        <v>1</v>
      </c>
      <c r="I47" s="46">
        <v>3</v>
      </c>
      <c r="J47" s="46">
        <v>1</v>
      </c>
      <c r="K47" s="46">
        <v>0</v>
      </c>
      <c r="L47" s="46">
        <v>3</v>
      </c>
      <c r="M47" s="46">
        <v>18</v>
      </c>
      <c r="N47" s="46">
        <v>0</v>
      </c>
      <c r="O47" s="46">
        <v>0</v>
      </c>
      <c r="P47" s="40" t="s">
        <v>94</v>
      </c>
      <c r="Q47" s="46">
        <v>0</v>
      </c>
      <c r="R47" s="46">
        <v>0</v>
      </c>
      <c r="S47" s="46">
        <v>0</v>
      </c>
      <c r="T47" s="46">
        <v>0</v>
      </c>
      <c r="U47" s="51">
        <v>18</v>
      </c>
      <c r="V47" s="51">
        <v>20</v>
      </c>
      <c r="W47" s="46">
        <f t="shared" si="10"/>
        <v>5</v>
      </c>
      <c r="X47" s="46">
        <f t="shared" si="11"/>
        <v>28</v>
      </c>
      <c r="Y47" s="46">
        <v>1</v>
      </c>
      <c r="Z47" s="46">
        <v>2</v>
      </c>
      <c r="AA47" s="46">
        <v>2</v>
      </c>
      <c r="AB47" s="46">
        <v>4</v>
      </c>
      <c r="AC47" s="46">
        <v>0</v>
      </c>
      <c r="AD47" s="46">
        <v>1</v>
      </c>
      <c r="AE47" s="42" t="s">
        <v>94</v>
      </c>
      <c r="AF47" s="46">
        <v>0</v>
      </c>
      <c r="AG47" s="46">
        <v>1</v>
      </c>
      <c r="AH47" s="46">
        <v>0</v>
      </c>
      <c r="AI47" s="46">
        <v>0</v>
      </c>
      <c r="AJ47" s="46">
        <v>0</v>
      </c>
      <c r="AK47" s="46">
        <v>0</v>
      </c>
      <c r="AL47" s="46">
        <v>2</v>
      </c>
      <c r="AM47" s="46">
        <v>20</v>
      </c>
    </row>
    <row r="48" spans="1:39" s="39" customFormat="1" ht="18" hidden="1" customHeight="1">
      <c r="A48" s="42" t="s">
        <v>95</v>
      </c>
      <c r="B48" s="47">
        <v>9</v>
      </c>
      <c r="C48" s="46">
        <f t="shared" si="5"/>
        <v>30</v>
      </c>
      <c r="D48" s="46">
        <f t="shared" si="6"/>
        <v>19</v>
      </c>
      <c r="E48" s="46">
        <f t="shared" si="7"/>
        <v>11</v>
      </c>
      <c r="F48" s="46">
        <f t="shared" si="8"/>
        <v>16</v>
      </c>
      <c r="G48" s="46">
        <f t="shared" si="9"/>
        <v>10</v>
      </c>
      <c r="H48" s="46">
        <v>11</v>
      </c>
      <c r="I48" s="46">
        <v>7</v>
      </c>
      <c r="J48" s="46">
        <v>0</v>
      </c>
      <c r="K48" s="46">
        <v>0</v>
      </c>
      <c r="L48" s="46">
        <v>5</v>
      </c>
      <c r="M48" s="46">
        <v>3</v>
      </c>
      <c r="N48" s="46">
        <v>0</v>
      </c>
      <c r="O48" s="46">
        <v>0</v>
      </c>
      <c r="P48" s="40" t="s">
        <v>95</v>
      </c>
      <c r="Q48" s="46">
        <v>0</v>
      </c>
      <c r="R48" s="46">
        <v>0</v>
      </c>
      <c r="S48" s="46">
        <v>0</v>
      </c>
      <c r="T48" s="46">
        <v>0</v>
      </c>
      <c r="U48" s="51">
        <v>0</v>
      </c>
      <c r="V48" s="51">
        <v>0</v>
      </c>
      <c r="W48" s="46">
        <f t="shared" si="10"/>
        <v>3</v>
      </c>
      <c r="X48" s="46">
        <f t="shared" si="11"/>
        <v>1</v>
      </c>
      <c r="Y48" s="46">
        <v>1</v>
      </c>
      <c r="Z48" s="46">
        <v>0</v>
      </c>
      <c r="AA48" s="46">
        <v>1</v>
      </c>
      <c r="AB48" s="46">
        <v>0</v>
      </c>
      <c r="AC48" s="46">
        <v>0</v>
      </c>
      <c r="AD48" s="46">
        <v>1</v>
      </c>
      <c r="AE48" s="42" t="s">
        <v>95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1</v>
      </c>
      <c r="AM48" s="46">
        <v>0</v>
      </c>
    </row>
    <row r="49" spans="1:39" s="39" customFormat="1" ht="18" hidden="1" customHeight="1">
      <c r="A49" s="42" t="s">
        <v>96</v>
      </c>
      <c r="B49" s="47">
        <v>7</v>
      </c>
      <c r="C49" s="46">
        <f t="shared" si="5"/>
        <v>23</v>
      </c>
      <c r="D49" s="46">
        <f t="shared" si="6"/>
        <v>6</v>
      </c>
      <c r="E49" s="46">
        <f t="shared" si="7"/>
        <v>17</v>
      </c>
      <c r="F49" s="46">
        <f t="shared" si="8"/>
        <v>3</v>
      </c>
      <c r="G49" s="46">
        <f t="shared" si="9"/>
        <v>11</v>
      </c>
      <c r="H49" s="46">
        <v>1</v>
      </c>
      <c r="I49" s="46">
        <v>4</v>
      </c>
      <c r="J49" s="46">
        <v>0</v>
      </c>
      <c r="K49" s="46">
        <v>0</v>
      </c>
      <c r="L49" s="46">
        <v>2</v>
      </c>
      <c r="M49" s="46">
        <v>7</v>
      </c>
      <c r="N49" s="46">
        <v>0</v>
      </c>
      <c r="O49" s="46">
        <v>0</v>
      </c>
      <c r="P49" s="40" t="s">
        <v>96</v>
      </c>
      <c r="Q49" s="46">
        <v>0</v>
      </c>
      <c r="R49" s="46">
        <v>0</v>
      </c>
      <c r="S49" s="46">
        <v>0</v>
      </c>
      <c r="T49" s="46">
        <v>0</v>
      </c>
      <c r="U49" s="51">
        <v>0</v>
      </c>
      <c r="V49" s="51">
        <v>0</v>
      </c>
      <c r="W49" s="46">
        <f t="shared" si="10"/>
        <v>3</v>
      </c>
      <c r="X49" s="46">
        <f t="shared" si="11"/>
        <v>6</v>
      </c>
      <c r="Y49" s="46">
        <v>1</v>
      </c>
      <c r="Z49" s="46">
        <v>1</v>
      </c>
      <c r="AA49" s="46">
        <v>0</v>
      </c>
      <c r="AB49" s="46">
        <v>0</v>
      </c>
      <c r="AC49" s="46">
        <v>0</v>
      </c>
      <c r="AD49" s="46">
        <v>0</v>
      </c>
      <c r="AE49" s="42" t="s">
        <v>96</v>
      </c>
      <c r="AF49" s="46">
        <v>0</v>
      </c>
      <c r="AG49" s="46">
        <v>0</v>
      </c>
      <c r="AH49" s="46">
        <v>0</v>
      </c>
      <c r="AI49" s="46">
        <v>0</v>
      </c>
      <c r="AJ49" s="46">
        <v>2</v>
      </c>
      <c r="AK49" s="46">
        <v>5</v>
      </c>
      <c r="AL49" s="46">
        <v>0</v>
      </c>
      <c r="AM49" s="46">
        <v>0</v>
      </c>
    </row>
    <row r="50" spans="1:39" s="39" customFormat="1" ht="18" hidden="1" customHeight="1">
      <c r="A50" s="42" t="s">
        <v>97</v>
      </c>
      <c r="B50" s="47">
        <v>9</v>
      </c>
      <c r="C50" s="46">
        <f t="shared" si="5"/>
        <v>36</v>
      </c>
      <c r="D50" s="46">
        <f t="shared" si="6"/>
        <v>19</v>
      </c>
      <c r="E50" s="46">
        <f t="shared" si="7"/>
        <v>17</v>
      </c>
      <c r="F50" s="46">
        <f t="shared" si="8"/>
        <v>14</v>
      </c>
      <c r="G50" s="46">
        <f t="shared" si="9"/>
        <v>13</v>
      </c>
      <c r="H50" s="46">
        <v>2</v>
      </c>
      <c r="I50" s="46">
        <v>2</v>
      </c>
      <c r="J50" s="46">
        <v>1</v>
      </c>
      <c r="K50" s="46">
        <v>1</v>
      </c>
      <c r="L50" s="46">
        <v>1</v>
      </c>
      <c r="M50" s="46">
        <v>2</v>
      </c>
      <c r="N50" s="46">
        <v>0</v>
      </c>
      <c r="O50" s="46">
        <v>1</v>
      </c>
      <c r="P50" s="40" t="s">
        <v>97</v>
      </c>
      <c r="Q50" s="46">
        <v>0</v>
      </c>
      <c r="R50" s="46">
        <v>2</v>
      </c>
      <c r="S50" s="46">
        <v>0</v>
      </c>
      <c r="T50" s="46">
        <v>0</v>
      </c>
      <c r="U50" s="51">
        <v>10</v>
      </c>
      <c r="V50" s="51">
        <v>5</v>
      </c>
      <c r="W50" s="46">
        <f t="shared" si="10"/>
        <v>5</v>
      </c>
      <c r="X50" s="46">
        <f t="shared" si="11"/>
        <v>4</v>
      </c>
      <c r="Y50" s="46">
        <v>1</v>
      </c>
      <c r="Z50" s="46">
        <v>2</v>
      </c>
      <c r="AA50" s="46">
        <v>2</v>
      </c>
      <c r="AB50" s="46">
        <v>0</v>
      </c>
      <c r="AC50" s="46">
        <v>1</v>
      </c>
      <c r="AD50" s="46">
        <v>0</v>
      </c>
      <c r="AE50" s="42" t="s">
        <v>97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46">
        <v>1</v>
      </c>
      <c r="AL50" s="46">
        <v>1</v>
      </c>
      <c r="AM50" s="46">
        <v>1</v>
      </c>
    </row>
    <row r="51" spans="1:39" s="39" customFormat="1" ht="18" hidden="1" customHeight="1">
      <c r="A51" s="42" t="s">
        <v>98</v>
      </c>
      <c r="B51" s="46">
        <v>9</v>
      </c>
      <c r="C51" s="46">
        <f t="shared" si="5"/>
        <v>46</v>
      </c>
      <c r="D51" s="46">
        <f t="shared" si="6"/>
        <v>33</v>
      </c>
      <c r="E51" s="46">
        <f t="shared" si="7"/>
        <v>13</v>
      </c>
      <c r="F51" s="46">
        <f t="shared" si="8"/>
        <v>24</v>
      </c>
      <c r="G51" s="46">
        <f t="shared" si="9"/>
        <v>12</v>
      </c>
      <c r="H51" s="46">
        <v>5</v>
      </c>
      <c r="I51" s="46">
        <v>1</v>
      </c>
      <c r="J51" s="46">
        <v>0</v>
      </c>
      <c r="K51" s="46">
        <v>0</v>
      </c>
      <c r="L51" s="46">
        <v>19</v>
      </c>
      <c r="M51" s="46">
        <v>11</v>
      </c>
      <c r="N51" s="46">
        <v>0</v>
      </c>
      <c r="O51" s="46">
        <v>0</v>
      </c>
      <c r="P51" s="40" t="s">
        <v>98</v>
      </c>
      <c r="Q51" s="46">
        <v>0</v>
      </c>
      <c r="R51" s="46">
        <v>0</v>
      </c>
      <c r="S51" s="46">
        <v>0</v>
      </c>
      <c r="T51" s="46">
        <v>0</v>
      </c>
      <c r="U51" s="51">
        <v>0</v>
      </c>
      <c r="V51" s="51">
        <v>0</v>
      </c>
      <c r="W51" s="46">
        <f t="shared" si="10"/>
        <v>9</v>
      </c>
      <c r="X51" s="46">
        <f t="shared" si="11"/>
        <v>1</v>
      </c>
      <c r="Y51" s="46">
        <v>9</v>
      </c>
      <c r="Z51" s="46">
        <v>1</v>
      </c>
      <c r="AA51" s="46">
        <v>0</v>
      </c>
      <c r="AB51" s="46">
        <v>0</v>
      </c>
      <c r="AC51" s="46">
        <v>0</v>
      </c>
      <c r="AD51" s="46">
        <v>0</v>
      </c>
      <c r="AE51" s="42" t="s">
        <v>98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</row>
    <row r="52" spans="1:39" s="39" customFormat="1" ht="18" hidden="1" customHeight="1">
      <c r="A52" s="42" t="s">
        <v>44</v>
      </c>
      <c r="B52" s="47">
        <v>9</v>
      </c>
      <c r="C52" s="46">
        <f t="shared" si="5"/>
        <v>59</v>
      </c>
      <c r="D52" s="46">
        <f t="shared" si="6"/>
        <v>37</v>
      </c>
      <c r="E52" s="46">
        <f t="shared" si="7"/>
        <v>22</v>
      </c>
      <c r="F52" s="46">
        <f t="shared" si="8"/>
        <v>13</v>
      </c>
      <c r="G52" s="46">
        <f t="shared" si="9"/>
        <v>12</v>
      </c>
      <c r="H52" s="46">
        <v>10</v>
      </c>
      <c r="I52" s="46">
        <v>6</v>
      </c>
      <c r="J52" s="46">
        <v>0</v>
      </c>
      <c r="K52" s="46">
        <v>0</v>
      </c>
      <c r="L52" s="46">
        <v>2</v>
      </c>
      <c r="M52" s="46">
        <v>5</v>
      </c>
      <c r="N52" s="46">
        <v>1</v>
      </c>
      <c r="O52" s="46">
        <v>1</v>
      </c>
      <c r="P52" s="40" t="s">
        <v>44</v>
      </c>
      <c r="Q52" s="46">
        <v>0</v>
      </c>
      <c r="R52" s="46">
        <v>0</v>
      </c>
      <c r="S52" s="46">
        <v>0</v>
      </c>
      <c r="T52" s="46">
        <v>0</v>
      </c>
      <c r="U52" s="51">
        <v>0</v>
      </c>
      <c r="V52" s="51">
        <v>0</v>
      </c>
      <c r="W52" s="46">
        <f t="shared" si="10"/>
        <v>24</v>
      </c>
      <c r="X52" s="46">
        <f t="shared" si="11"/>
        <v>10</v>
      </c>
      <c r="Y52" s="46">
        <v>22</v>
      </c>
      <c r="Z52" s="46">
        <v>6</v>
      </c>
      <c r="AA52" s="46">
        <v>0</v>
      </c>
      <c r="AB52" s="46">
        <v>2</v>
      </c>
      <c r="AC52" s="46">
        <v>2</v>
      </c>
      <c r="AD52" s="46">
        <v>1</v>
      </c>
      <c r="AE52" s="42" t="s">
        <v>44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1</v>
      </c>
      <c r="AL52" s="46">
        <v>0</v>
      </c>
      <c r="AM52" s="46">
        <v>0</v>
      </c>
    </row>
    <row r="53" spans="1:39" s="39" customFormat="1" ht="18" hidden="1" customHeight="1">
      <c r="A53" s="42" t="s">
        <v>99</v>
      </c>
      <c r="B53" s="46">
        <v>9</v>
      </c>
      <c r="C53" s="46">
        <f t="shared" si="5"/>
        <v>29</v>
      </c>
      <c r="D53" s="46">
        <f t="shared" si="6"/>
        <v>16</v>
      </c>
      <c r="E53" s="46">
        <f t="shared" si="7"/>
        <v>13</v>
      </c>
      <c r="F53" s="46">
        <f t="shared" si="8"/>
        <v>10</v>
      </c>
      <c r="G53" s="46">
        <f t="shared" si="9"/>
        <v>7</v>
      </c>
      <c r="H53" s="46">
        <v>2</v>
      </c>
      <c r="I53" s="46">
        <v>1</v>
      </c>
      <c r="J53" s="46">
        <v>0</v>
      </c>
      <c r="K53" s="46">
        <v>0</v>
      </c>
      <c r="L53" s="46">
        <v>6</v>
      </c>
      <c r="M53" s="46">
        <v>5</v>
      </c>
      <c r="N53" s="46">
        <v>1</v>
      </c>
      <c r="O53" s="46">
        <v>0</v>
      </c>
      <c r="P53" s="40" t="s">
        <v>99</v>
      </c>
      <c r="Q53" s="46">
        <v>0</v>
      </c>
      <c r="R53" s="46">
        <v>0</v>
      </c>
      <c r="S53" s="46">
        <v>0</v>
      </c>
      <c r="T53" s="46">
        <v>0</v>
      </c>
      <c r="U53" s="51">
        <v>1</v>
      </c>
      <c r="V53" s="51">
        <v>1</v>
      </c>
      <c r="W53" s="46">
        <f t="shared" si="10"/>
        <v>6</v>
      </c>
      <c r="X53" s="46">
        <f t="shared" si="11"/>
        <v>6</v>
      </c>
      <c r="Y53" s="46">
        <v>2</v>
      </c>
      <c r="Z53" s="46">
        <v>4</v>
      </c>
      <c r="AA53" s="46">
        <v>2</v>
      </c>
      <c r="AB53" s="46">
        <v>0</v>
      </c>
      <c r="AC53" s="46">
        <v>0</v>
      </c>
      <c r="AD53" s="46">
        <v>1</v>
      </c>
      <c r="AE53" s="42" t="s">
        <v>99</v>
      </c>
      <c r="AF53" s="46">
        <v>2</v>
      </c>
      <c r="AG53" s="46">
        <v>0</v>
      </c>
      <c r="AH53" s="46">
        <v>0</v>
      </c>
      <c r="AI53" s="46">
        <v>0</v>
      </c>
      <c r="AJ53" s="46">
        <v>0</v>
      </c>
      <c r="AK53" s="46">
        <v>0</v>
      </c>
      <c r="AL53" s="46">
        <v>0</v>
      </c>
      <c r="AM53" s="46">
        <v>1</v>
      </c>
    </row>
    <row r="54" spans="1:39" s="39" customFormat="1" ht="18" hidden="1" customHeight="1">
      <c r="A54" s="42" t="s">
        <v>100</v>
      </c>
      <c r="B54" s="46">
        <v>9</v>
      </c>
      <c r="C54" s="46">
        <f t="shared" si="5"/>
        <v>22</v>
      </c>
      <c r="D54" s="46">
        <f t="shared" si="6"/>
        <v>13</v>
      </c>
      <c r="E54" s="46">
        <f t="shared" si="7"/>
        <v>9</v>
      </c>
      <c r="F54" s="46">
        <f t="shared" si="8"/>
        <v>7</v>
      </c>
      <c r="G54" s="46">
        <f t="shared" si="9"/>
        <v>5</v>
      </c>
      <c r="H54" s="46">
        <v>3</v>
      </c>
      <c r="I54" s="46">
        <v>1</v>
      </c>
      <c r="J54" s="46">
        <v>0</v>
      </c>
      <c r="K54" s="46">
        <v>0</v>
      </c>
      <c r="L54" s="46">
        <v>2</v>
      </c>
      <c r="M54" s="46">
        <v>2</v>
      </c>
      <c r="N54" s="46">
        <v>0</v>
      </c>
      <c r="O54" s="46">
        <v>1</v>
      </c>
      <c r="P54" s="40" t="s">
        <v>100</v>
      </c>
      <c r="Q54" s="46">
        <v>0</v>
      </c>
      <c r="R54" s="46">
        <v>0</v>
      </c>
      <c r="S54" s="46">
        <v>0</v>
      </c>
      <c r="T54" s="46">
        <v>0</v>
      </c>
      <c r="U54" s="51">
        <v>2</v>
      </c>
      <c r="V54" s="51">
        <v>1</v>
      </c>
      <c r="W54" s="46">
        <f t="shared" si="10"/>
        <v>6</v>
      </c>
      <c r="X54" s="46">
        <f t="shared" si="11"/>
        <v>4</v>
      </c>
      <c r="Y54" s="46">
        <v>2</v>
      </c>
      <c r="Z54" s="46">
        <v>2</v>
      </c>
      <c r="AA54" s="46">
        <v>3</v>
      </c>
      <c r="AB54" s="46">
        <v>2</v>
      </c>
      <c r="AC54" s="46">
        <v>0</v>
      </c>
      <c r="AD54" s="46">
        <v>0</v>
      </c>
      <c r="AE54" s="42" t="s">
        <v>100</v>
      </c>
      <c r="AF54" s="46">
        <v>0</v>
      </c>
      <c r="AG54" s="46">
        <v>0</v>
      </c>
      <c r="AH54" s="46">
        <v>0</v>
      </c>
      <c r="AI54" s="46">
        <v>0</v>
      </c>
      <c r="AJ54" s="46">
        <v>1</v>
      </c>
      <c r="AK54" s="46">
        <v>0</v>
      </c>
      <c r="AL54" s="46">
        <v>0</v>
      </c>
      <c r="AM54" s="46">
        <v>0</v>
      </c>
    </row>
    <row r="55" spans="1:39" s="39" customFormat="1" ht="18" customHeight="1">
      <c r="A55" s="37" t="s">
        <v>102</v>
      </c>
      <c r="B55" s="46">
        <f t="shared" ref="B55:O55" si="12">SUM(B56:B68)</f>
        <v>127</v>
      </c>
      <c r="C55" s="46">
        <f t="shared" si="12"/>
        <v>1862</v>
      </c>
      <c r="D55" s="46">
        <f t="shared" si="12"/>
        <v>1436</v>
      </c>
      <c r="E55" s="46">
        <f t="shared" si="12"/>
        <v>426</v>
      </c>
      <c r="F55" s="46">
        <f t="shared" si="12"/>
        <v>838</v>
      </c>
      <c r="G55" s="46">
        <f t="shared" si="12"/>
        <v>281</v>
      </c>
      <c r="H55" s="46">
        <f t="shared" si="12"/>
        <v>429</v>
      </c>
      <c r="I55" s="46">
        <f t="shared" si="12"/>
        <v>120</v>
      </c>
      <c r="J55" s="46">
        <f t="shared" si="12"/>
        <v>30</v>
      </c>
      <c r="K55" s="46">
        <f t="shared" si="12"/>
        <v>12</v>
      </c>
      <c r="L55" s="46">
        <f t="shared" si="12"/>
        <v>167</v>
      </c>
      <c r="M55" s="46">
        <f t="shared" si="12"/>
        <v>60</v>
      </c>
      <c r="N55" s="46">
        <f t="shared" si="12"/>
        <v>13</v>
      </c>
      <c r="O55" s="46">
        <f t="shared" si="12"/>
        <v>10</v>
      </c>
      <c r="P55" s="37" t="s">
        <v>102</v>
      </c>
      <c r="Q55" s="46">
        <f t="shared" ref="Q55:AD55" si="13">SUM(Q56:Q68)</f>
        <v>5</v>
      </c>
      <c r="R55" s="46">
        <f t="shared" si="13"/>
        <v>3</v>
      </c>
      <c r="S55" s="46">
        <f t="shared" si="13"/>
        <v>57</v>
      </c>
      <c r="T55" s="46">
        <f t="shared" si="13"/>
        <v>12</v>
      </c>
      <c r="U55" s="46">
        <f t="shared" si="13"/>
        <v>137</v>
      </c>
      <c r="V55" s="46">
        <f t="shared" si="13"/>
        <v>64</v>
      </c>
      <c r="W55" s="46">
        <f t="shared" si="13"/>
        <v>598</v>
      </c>
      <c r="X55" s="46">
        <f t="shared" si="13"/>
        <v>145</v>
      </c>
      <c r="Y55" s="46">
        <f t="shared" si="13"/>
        <v>551</v>
      </c>
      <c r="Z55" s="46">
        <f t="shared" si="13"/>
        <v>115</v>
      </c>
      <c r="AA55" s="46">
        <f t="shared" si="13"/>
        <v>23</v>
      </c>
      <c r="AB55" s="46">
        <f t="shared" si="13"/>
        <v>13</v>
      </c>
      <c r="AC55" s="46">
        <f t="shared" si="13"/>
        <v>9</v>
      </c>
      <c r="AD55" s="46">
        <f t="shared" si="13"/>
        <v>13</v>
      </c>
      <c r="AE55" s="37" t="s">
        <v>102</v>
      </c>
      <c r="AF55" s="46">
        <f t="shared" ref="AF55:AM55" si="14">SUM(AF56:AF68)</f>
        <v>1</v>
      </c>
      <c r="AG55" s="46">
        <f t="shared" si="14"/>
        <v>0</v>
      </c>
      <c r="AH55" s="46">
        <f t="shared" si="14"/>
        <v>5</v>
      </c>
      <c r="AI55" s="46">
        <f t="shared" si="14"/>
        <v>0</v>
      </c>
      <c r="AJ55" s="46">
        <f t="shared" si="14"/>
        <v>6</v>
      </c>
      <c r="AK55" s="46">
        <f t="shared" si="14"/>
        <v>4</v>
      </c>
      <c r="AL55" s="46">
        <f t="shared" si="14"/>
        <v>3</v>
      </c>
      <c r="AM55" s="46">
        <f t="shared" si="14"/>
        <v>0</v>
      </c>
    </row>
    <row r="56" spans="1:39" s="39" customFormat="1" ht="18" hidden="1" customHeight="1">
      <c r="A56" s="42" t="s">
        <v>34</v>
      </c>
      <c r="B56" s="47">
        <v>15</v>
      </c>
      <c r="C56" s="46">
        <f>D56+E56</f>
        <v>778</v>
      </c>
      <c r="D56" s="46">
        <v>698</v>
      </c>
      <c r="E56" s="46">
        <v>80</v>
      </c>
      <c r="F56" s="46">
        <f>H56+J56+L56+N56+Q56+S56+U56</f>
        <v>250</v>
      </c>
      <c r="G56" s="46">
        <f>I56+K56+M56+O56+R56+T56+V56</f>
        <v>21</v>
      </c>
      <c r="H56" s="46">
        <v>21</v>
      </c>
      <c r="I56" s="46">
        <v>1</v>
      </c>
      <c r="J56" s="46">
        <v>10</v>
      </c>
      <c r="K56" s="46">
        <v>2</v>
      </c>
      <c r="L56" s="46">
        <v>124</v>
      </c>
      <c r="M56" s="46">
        <v>8</v>
      </c>
      <c r="N56" s="46">
        <v>2</v>
      </c>
      <c r="O56" s="46">
        <v>0</v>
      </c>
      <c r="P56" s="40" t="s">
        <v>34</v>
      </c>
      <c r="Q56" s="46">
        <v>0</v>
      </c>
      <c r="R56" s="46">
        <v>0</v>
      </c>
      <c r="S56" s="46">
        <v>34</v>
      </c>
      <c r="T56" s="46">
        <v>6</v>
      </c>
      <c r="U56" s="51">
        <v>59</v>
      </c>
      <c r="V56" s="51">
        <v>4</v>
      </c>
      <c r="W56" s="46">
        <f>Y56+AA56+AC56+AF56+AH56+AJ56+AL56</f>
        <v>448</v>
      </c>
      <c r="X56" s="46">
        <f>Z56+AB56+AD56+AG56+AI56+AK56+AM56</f>
        <v>59</v>
      </c>
      <c r="Y56" s="46">
        <v>447</v>
      </c>
      <c r="Z56" s="46">
        <v>57</v>
      </c>
      <c r="AA56" s="46">
        <v>0</v>
      </c>
      <c r="AB56" s="46">
        <v>1</v>
      </c>
      <c r="AC56" s="46">
        <v>0</v>
      </c>
      <c r="AD56" s="46">
        <v>0</v>
      </c>
      <c r="AE56" s="42" t="s">
        <v>101</v>
      </c>
      <c r="AF56" s="46">
        <v>0</v>
      </c>
      <c r="AG56" s="46">
        <v>0</v>
      </c>
      <c r="AH56" s="46">
        <v>0</v>
      </c>
      <c r="AI56" s="46">
        <v>0</v>
      </c>
      <c r="AJ56" s="46">
        <v>1</v>
      </c>
      <c r="AK56" s="46">
        <v>1</v>
      </c>
      <c r="AL56" s="46">
        <v>0</v>
      </c>
      <c r="AM56" s="46">
        <v>0</v>
      </c>
    </row>
    <row r="57" spans="1:39" s="39" customFormat="1" ht="18" hidden="1" customHeight="1">
      <c r="A57" s="42" t="s">
        <v>35</v>
      </c>
      <c r="B57" s="47">
        <v>9</v>
      </c>
      <c r="C57" s="46">
        <f t="shared" ref="C57:C68" si="15">D57+E57</f>
        <v>33</v>
      </c>
      <c r="D57" s="46">
        <v>13</v>
      </c>
      <c r="E57" s="46">
        <v>20</v>
      </c>
      <c r="F57" s="46">
        <f t="shared" ref="F57:F68" si="16">H57+J57+L57+N57+Q57+S57+U57</f>
        <v>12</v>
      </c>
      <c r="G57" s="46">
        <f t="shared" ref="G57:G68" si="17">I57+K57+M57+O57+R57+T57+V57</f>
        <v>19</v>
      </c>
      <c r="H57" s="46">
        <v>1</v>
      </c>
      <c r="I57" s="46">
        <v>2</v>
      </c>
      <c r="J57" s="46">
        <v>0</v>
      </c>
      <c r="K57" s="46">
        <v>0</v>
      </c>
      <c r="L57" s="46">
        <v>1</v>
      </c>
      <c r="M57" s="46">
        <v>9</v>
      </c>
      <c r="N57" s="46">
        <v>0</v>
      </c>
      <c r="O57" s="46">
        <v>1</v>
      </c>
      <c r="P57" s="40" t="s">
        <v>35</v>
      </c>
      <c r="Q57" s="46">
        <v>0</v>
      </c>
      <c r="R57" s="46">
        <v>0</v>
      </c>
      <c r="S57" s="46">
        <v>0</v>
      </c>
      <c r="T57" s="46">
        <v>0</v>
      </c>
      <c r="U57" s="51">
        <v>10</v>
      </c>
      <c r="V57" s="51">
        <v>7</v>
      </c>
      <c r="W57" s="46">
        <f t="shared" ref="W57:W68" si="18">Y57+AA57+AC57+AF57+AH57+AJ57+AL57</f>
        <v>1</v>
      </c>
      <c r="X57" s="46">
        <f t="shared" ref="X57:X68" si="19">Z57+AB57+AD57+AG57+AI57+AK57+AM57</f>
        <v>1</v>
      </c>
      <c r="Y57" s="46">
        <v>0</v>
      </c>
      <c r="Z57" s="46">
        <v>1</v>
      </c>
      <c r="AA57" s="46">
        <v>0</v>
      </c>
      <c r="AB57" s="46">
        <v>0</v>
      </c>
      <c r="AC57" s="46">
        <v>0</v>
      </c>
      <c r="AD57" s="46">
        <v>0</v>
      </c>
      <c r="AE57" s="42" t="s">
        <v>35</v>
      </c>
      <c r="AF57" s="46">
        <v>0</v>
      </c>
      <c r="AG57" s="46">
        <v>0</v>
      </c>
      <c r="AH57" s="46">
        <v>1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</row>
    <row r="58" spans="1:39" s="39" customFormat="1" ht="18" hidden="1" customHeight="1">
      <c r="A58" s="42" t="s">
        <v>91</v>
      </c>
      <c r="B58" s="46">
        <v>9</v>
      </c>
      <c r="C58" s="46">
        <f t="shared" si="15"/>
        <v>104</v>
      </c>
      <c r="D58" s="46">
        <v>90</v>
      </c>
      <c r="E58" s="46">
        <v>14</v>
      </c>
      <c r="F58" s="46">
        <f t="shared" si="16"/>
        <v>37</v>
      </c>
      <c r="G58" s="46">
        <f t="shared" si="17"/>
        <v>7</v>
      </c>
      <c r="H58" s="46">
        <v>12</v>
      </c>
      <c r="I58" s="46">
        <v>3</v>
      </c>
      <c r="J58" s="46">
        <v>0</v>
      </c>
      <c r="K58" s="46">
        <v>0</v>
      </c>
      <c r="L58" s="46">
        <v>7</v>
      </c>
      <c r="M58" s="46">
        <v>1</v>
      </c>
      <c r="N58" s="46">
        <v>1</v>
      </c>
      <c r="O58" s="46">
        <v>0</v>
      </c>
      <c r="P58" s="40" t="s">
        <v>91</v>
      </c>
      <c r="Q58" s="46">
        <v>0</v>
      </c>
      <c r="R58" s="46">
        <v>0</v>
      </c>
      <c r="S58" s="46">
        <v>0</v>
      </c>
      <c r="T58" s="46">
        <v>0</v>
      </c>
      <c r="U58" s="51">
        <v>17</v>
      </c>
      <c r="V58" s="51">
        <v>3</v>
      </c>
      <c r="W58" s="46">
        <f t="shared" si="18"/>
        <v>53</v>
      </c>
      <c r="X58" s="46">
        <f t="shared" si="19"/>
        <v>7</v>
      </c>
      <c r="Y58" s="46">
        <v>50</v>
      </c>
      <c r="Z58" s="46">
        <v>7</v>
      </c>
      <c r="AA58" s="46">
        <v>1</v>
      </c>
      <c r="AB58" s="46">
        <v>0</v>
      </c>
      <c r="AC58" s="46">
        <v>1</v>
      </c>
      <c r="AD58" s="46">
        <v>0</v>
      </c>
      <c r="AE58" s="42" t="s">
        <v>91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1</v>
      </c>
      <c r="AM58" s="46">
        <v>0</v>
      </c>
    </row>
    <row r="59" spans="1:39" s="39" customFormat="1" ht="18" hidden="1" customHeight="1">
      <c r="A59" s="42" t="s">
        <v>92</v>
      </c>
      <c r="B59" s="46">
        <v>9</v>
      </c>
      <c r="C59" s="46">
        <f t="shared" si="15"/>
        <v>64</v>
      </c>
      <c r="D59" s="46">
        <v>37</v>
      </c>
      <c r="E59" s="46">
        <v>27</v>
      </c>
      <c r="F59" s="46">
        <f t="shared" si="16"/>
        <v>34</v>
      </c>
      <c r="G59" s="46">
        <f t="shared" si="17"/>
        <v>24</v>
      </c>
      <c r="H59" s="46">
        <v>26</v>
      </c>
      <c r="I59" s="46">
        <v>17</v>
      </c>
      <c r="J59" s="46">
        <v>2</v>
      </c>
      <c r="K59" s="46">
        <v>1</v>
      </c>
      <c r="L59" s="46">
        <v>5</v>
      </c>
      <c r="M59" s="46">
        <v>4</v>
      </c>
      <c r="N59" s="46">
        <v>0</v>
      </c>
      <c r="O59" s="46">
        <v>2</v>
      </c>
      <c r="P59" s="40" t="s">
        <v>92</v>
      </c>
      <c r="Q59" s="46">
        <v>0</v>
      </c>
      <c r="R59" s="46">
        <v>0</v>
      </c>
      <c r="S59" s="46">
        <v>1</v>
      </c>
      <c r="T59" s="46">
        <v>0</v>
      </c>
      <c r="U59" s="51">
        <v>0</v>
      </c>
      <c r="V59" s="51">
        <v>0</v>
      </c>
      <c r="W59" s="46">
        <f t="shared" si="18"/>
        <v>3</v>
      </c>
      <c r="X59" s="46">
        <f t="shared" si="19"/>
        <v>3</v>
      </c>
      <c r="Y59" s="46">
        <v>3</v>
      </c>
      <c r="Z59" s="46">
        <v>3</v>
      </c>
      <c r="AA59" s="46">
        <v>0</v>
      </c>
      <c r="AB59" s="46">
        <v>0</v>
      </c>
      <c r="AC59" s="46">
        <v>0</v>
      </c>
      <c r="AD59" s="46">
        <v>0</v>
      </c>
      <c r="AE59" s="42" t="s">
        <v>92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</row>
    <row r="60" spans="1:39" s="39" customFormat="1" ht="18" hidden="1" customHeight="1">
      <c r="A60" s="42" t="s">
        <v>93</v>
      </c>
      <c r="B60" s="46">
        <v>15</v>
      </c>
      <c r="C60" s="46">
        <f t="shared" si="15"/>
        <v>577</v>
      </c>
      <c r="D60" s="46">
        <v>459</v>
      </c>
      <c r="E60" s="46">
        <v>118</v>
      </c>
      <c r="F60" s="46">
        <f t="shared" si="16"/>
        <v>417</v>
      </c>
      <c r="G60" s="46">
        <f t="shared" si="17"/>
        <v>91</v>
      </c>
      <c r="H60" s="46">
        <v>344</v>
      </c>
      <c r="I60" s="46">
        <v>74</v>
      </c>
      <c r="J60" s="46">
        <v>12</v>
      </c>
      <c r="K60" s="46">
        <v>1</v>
      </c>
      <c r="L60" s="46">
        <v>18</v>
      </c>
      <c r="M60" s="46">
        <v>6</v>
      </c>
      <c r="N60" s="46">
        <v>8</v>
      </c>
      <c r="O60" s="46">
        <v>5</v>
      </c>
      <c r="P60" s="40" t="s">
        <v>93</v>
      </c>
      <c r="Q60" s="46">
        <v>4</v>
      </c>
      <c r="R60" s="46">
        <v>2</v>
      </c>
      <c r="S60" s="46">
        <v>20</v>
      </c>
      <c r="T60" s="46">
        <v>3</v>
      </c>
      <c r="U60" s="51">
        <v>11</v>
      </c>
      <c r="V60" s="51">
        <v>0</v>
      </c>
      <c r="W60" s="46">
        <f t="shared" si="18"/>
        <v>42</v>
      </c>
      <c r="X60" s="46">
        <f t="shared" si="19"/>
        <v>27</v>
      </c>
      <c r="Y60" s="46">
        <v>28</v>
      </c>
      <c r="Z60" s="46">
        <v>23</v>
      </c>
      <c r="AA60" s="46">
        <v>3</v>
      </c>
      <c r="AB60" s="46">
        <v>0</v>
      </c>
      <c r="AC60" s="46">
        <v>5</v>
      </c>
      <c r="AD60" s="46">
        <v>3</v>
      </c>
      <c r="AE60" s="42" t="s">
        <v>93</v>
      </c>
      <c r="AF60" s="46">
        <v>0</v>
      </c>
      <c r="AG60" s="46">
        <v>0</v>
      </c>
      <c r="AH60" s="46">
        <v>3</v>
      </c>
      <c r="AI60" s="46">
        <v>0</v>
      </c>
      <c r="AJ60" s="46">
        <v>3</v>
      </c>
      <c r="AK60" s="46">
        <v>1</v>
      </c>
      <c r="AL60" s="46">
        <v>0</v>
      </c>
      <c r="AM60" s="46">
        <v>0</v>
      </c>
    </row>
    <row r="61" spans="1:39" s="39" customFormat="1" ht="18" hidden="1" customHeight="1">
      <c r="A61" s="42" t="s">
        <v>94</v>
      </c>
      <c r="B61" s="46">
        <v>9</v>
      </c>
      <c r="C61" s="46">
        <f t="shared" si="15"/>
        <v>76</v>
      </c>
      <c r="D61" s="46">
        <v>31</v>
      </c>
      <c r="E61" s="46">
        <v>45</v>
      </c>
      <c r="F61" s="46">
        <f t="shared" si="16"/>
        <v>26</v>
      </c>
      <c r="G61" s="46">
        <f t="shared" si="17"/>
        <v>33</v>
      </c>
      <c r="H61" s="46">
        <v>1</v>
      </c>
      <c r="I61" s="46">
        <v>2</v>
      </c>
      <c r="J61" s="46">
        <v>3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0" t="s">
        <v>94</v>
      </c>
      <c r="Q61" s="46">
        <v>0</v>
      </c>
      <c r="R61" s="46">
        <v>0</v>
      </c>
      <c r="S61" s="46">
        <v>0</v>
      </c>
      <c r="T61" s="46">
        <v>1</v>
      </c>
      <c r="U61" s="51">
        <v>22</v>
      </c>
      <c r="V61" s="51">
        <v>30</v>
      </c>
      <c r="W61" s="46">
        <f t="shared" si="18"/>
        <v>5</v>
      </c>
      <c r="X61" s="46">
        <f t="shared" si="19"/>
        <v>12</v>
      </c>
      <c r="Y61" s="46">
        <v>3</v>
      </c>
      <c r="Z61" s="46">
        <v>7</v>
      </c>
      <c r="AA61" s="46">
        <v>0</v>
      </c>
      <c r="AB61" s="46">
        <v>0</v>
      </c>
      <c r="AC61" s="46">
        <v>1</v>
      </c>
      <c r="AD61" s="46">
        <v>4</v>
      </c>
      <c r="AE61" s="42" t="s">
        <v>94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1</v>
      </c>
      <c r="AL61" s="46">
        <v>1</v>
      </c>
      <c r="AM61" s="46">
        <v>0</v>
      </c>
    </row>
    <row r="62" spans="1:39" s="39" customFormat="1" ht="18" hidden="1" customHeight="1">
      <c r="A62" s="42" t="s">
        <v>95</v>
      </c>
      <c r="B62" s="47">
        <v>9</v>
      </c>
      <c r="C62" s="46">
        <f t="shared" si="15"/>
        <v>38</v>
      </c>
      <c r="D62" s="46">
        <v>24</v>
      </c>
      <c r="E62" s="46">
        <v>14</v>
      </c>
      <c r="F62" s="46">
        <f t="shared" si="16"/>
        <v>19</v>
      </c>
      <c r="G62" s="46">
        <f t="shared" si="17"/>
        <v>12</v>
      </c>
      <c r="H62" s="46">
        <v>12</v>
      </c>
      <c r="I62" s="46">
        <v>3</v>
      </c>
      <c r="J62" s="46">
        <v>0</v>
      </c>
      <c r="K62" s="46">
        <v>5</v>
      </c>
      <c r="L62" s="46">
        <v>2</v>
      </c>
      <c r="M62" s="46">
        <v>2</v>
      </c>
      <c r="N62" s="46">
        <v>1</v>
      </c>
      <c r="O62" s="46">
        <v>0</v>
      </c>
      <c r="P62" s="40" t="s">
        <v>95</v>
      </c>
      <c r="Q62" s="46">
        <v>0</v>
      </c>
      <c r="R62" s="46">
        <v>0</v>
      </c>
      <c r="S62" s="46">
        <v>1</v>
      </c>
      <c r="T62" s="46">
        <v>1</v>
      </c>
      <c r="U62" s="51">
        <v>3</v>
      </c>
      <c r="V62" s="51">
        <v>1</v>
      </c>
      <c r="W62" s="46">
        <f t="shared" si="18"/>
        <v>5</v>
      </c>
      <c r="X62" s="46">
        <f t="shared" si="19"/>
        <v>2</v>
      </c>
      <c r="Y62" s="46">
        <v>3</v>
      </c>
      <c r="Z62" s="46">
        <v>1</v>
      </c>
      <c r="AA62" s="46">
        <v>1</v>
      </c>
      <c r="AB62" s="46">
        <v>0</v>
      </c>
      <c r="AC62" s="46">
        <v>1</v>
      </c>
      <c r="AD62" s="46">
        <v>1</v>
      </c>
      <c r="AE62" s="42" t="s">
        <v>95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</row>
    <row r="63" spans="1:39" s="39" customFormat="1" ht="18" hidden="1" customHeight="1">
      <c r="A63" s="42" t="s">
        <v>96</v>
      </c>
      <c r="B63" s="47">
        <v>7</v>
      </c>
      <c r="C63" s="46">
        <f t="shared" si="15"/>
        <v>18</v>
      </c>
      <c r="D63" s="46">
        <v>6</v>
      </c>
      <c r="E63" s="46">
        <v>12</v>
      </c>
      <c r="F63" s="46">
        <f t="shared" si="16"/>
        <v>2</v>
      </c>
      <c r="G63" s="46">
        <f t="shared" si="17"/>
        <v>0</v>
      </c>
      <c r="H63" s="46">
        <v>0</v>
      </c>
      <c r="I63" s="46">
        <v>0</v>
      </c>
      <c r="J63" s="46">
        <v>0</v>
      </c>
      <c r="K63" s="46">
        <v>0</v>
      </c>
      <c r="L63" s="46">
        <v>2</v>
      </c>
      <c r="M63" s="46">
        <v>0</v>
      </c>
      <c r="N63" s="46">
        <v>0</v>
      </c>
      <c r="O63" s="46">
        <v>0</v>
      </c>
      <c r="P63" s="40" t="s">
        <v>96</v>
      </c>
      <c r="Q63" s="46">
        <v>0</v>
      </c>
      <c r="R63" s="46">
        <v>0</v>
      </c>
      <c r="S63" s="46">
        <v>0</v>
      </c>
      <c r="T63" s="46">
        <v>0</v>
      </c>
      <c r="U63" s="51">
        <v>0</v>
      </c>
      <c r="V63" s="51">
        <v>0</v>
      </c>
      <c r="W63" s="46">
        <f t="shared" si="18"/>
        <v>4</v>
      </c>
      <c r="X63" s="46">
        <f t="shared" si="19"/>
        <v>12</v>
      </c>
      <c r="Y63" s="46">
        <v>2</v>
      </c>
      <c r="Z63" s="46">
        <v>8</v>
      </c>
      <c r="AA63" s="46">
        <v>0</v>
      </c>
      <c r="AB63" s="46">
        <v>2</v>
      </c>
      <c r="AC63" s="46">
        <v>0</v>
      </c>
      <c r="AD63" s="46">
        <v>1</v>
      </c>
      <c r="AE63" s="42" t="s">
        <v>96</v>
      </c>
      <c r="AF63" s="46">
        <v>0</v>
      </c>
      <c r="AG63" s="46">
        <v>0</v>
      </c>
      <c r="AH63" s="46">
        <v>0</v>
      </c>
      <c r="AI63" s="46">
        <v>0</v>
      </c>
      <c r="AJ63" s="46">
        <v>2</v>
      </c>
      <c r="AK63" s="46">
        <v>1</v>
      </c>
      <c r="AL63" s="46">
        <v>0</v>
      </c>
      <c r="AM63" s="46">
        <v>0</v>
      </c>
    </row>
    <row r="64" spans="1:39" s="39" customFormat="1" ht="18" hidden="1" customHeight="1">
      <c r="A64" s="42" t="s">
        <v>97</v>
      </c>
      <c r="B64" s="47">
        <v>9</v>
      </c>
      <c r="C64" s="46">
        <f t="shared" si="15"/>
        <v>48</v>
      </c>
      <c r="D64" s="46">
        <v>14</v>
      </c>
      <c r="E64" s="46">
        <v>34</v>
      </c>
      <c r="F64" s="46">
        <f t="shared" si="16"/>
        <v>12</v>
      </c>
      <c r="G64" s="46">
        <f t="shared" si="17"/>
        <v>32</v>
      </c>
      <c r="H64" s="46">
        <v>1</v>
      </c>
      <c r="I64" s="46">
        <v>9</v>
      </c>
      <c r="J64" s="46">
        <v>0</v>
      </c>
      <c r="K64" s="46">
        <v>3</v>
      </c>
      <c r="L64" s="46">
        <v>3</v>
      </c>
      <c r="M64" s="46">
        <v>9</v>
      </c>
      <c r="N64" s="46">
        <v>0</v>
      </c>
      <c r="O64" s="46">
        <v>0</v>
      </c>
      <c r="P64" s="40" t="s">
        <v>97</v>
      </c>
      <c r="Q64" s="46">
        <v>0</v>
      </c>
      <c r="R64" s="46">
        <v>0</v>
      </c>
      <c r="S64" s="46">
        <v>0</v>
      </c>
      <c r="T64" s="46">
        <v>0</v>
      </c>
      <c r="U64" s="51">
        <v>8</v>
      </c>
      <c r="V64" s="51">
        <v>11</v>
      </c>
      <c r="W64" s="46">
        <f t="shared" si="18"/>
        <v>2</v>
      </c>
      <c r="X64" s="46">
        <f t="shared" si="19"/>
        <v>2</v>
      </c>
      <c r="Y64" s="46">
        <v>0</v>
      </c>
      <c r="Z64" s="46">
        <v>0</v>
      </c>
      <c r="AA64" s="46">
        <v>1</v>
      </c>
      <c r="AB64" s="46">
        <v>1</v>
      </c>
      <c r="AC64" s="46">
        <v>1</v>
      </c>
      <c r="AD64" s="46">
        <v>1</v>
      </c>
      <c r="AE64" s="42" t="s">
        <v>97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K64" s="46">
        <v>0</v>
      </c>
      <c r="AL64" s="46">
        <v>0</v>
      </c>
      <c r="AM64" s="46">
        <v>0</v>
      </c>
    </row>
    <row r="65" spans="1:39" s="39" customFormat="1" ht="18" hidden="1" customHeight="1">
      <c r="A65" s="42" t="s">
        <v>98</v>
      </c>
      <c r="B65" s="46">
        <v>9</v>
      </c>
      <c r="C65" s="46">
        <f t="shared" si="15"/>
        <v>21</v>
      </c>
      <c r="D65" s="46">
        <v>15</v>
      </c>
      <c r="E65" s="46">
        <v>6</v>
      </c>
      <c r="F65" s="46">
        <f t="shared" si="16"/>
        <v>7</v>
      </c>
      <c r="G65" s="46">
        <f t="shared" si="17"/>
        <v>3</v>
      </c>
      <c r="H65" s="46">
        <v>1</v>
      </c>
      <c r="I65" s="46">
        <v>1</v>
      </c>
      <c r="J65" s="46">
        <v>2</v>
      </c>
      <c r="K65" s="46">
        <v>0</v>
      </c>
      <c r="L65" s="46">
        <v>4</v>
      </c>
      <c r="M65" s="46">
        <v>1</v>
      </c>
      <c r="N65" s="46">
        <v>0</v>
      </c>
      <c r="O65" s="46">
        <v>0</v>
      </c>
      <c r="P65" s="40" t="s">
        <v>98</v>
      </c>
      <c r="Q65" s="46">
        <v>0</v>
      </c>
      <c r="R65" s="46">
        <v>0</v>
      </c>
      <c r="S65" s="46">
        <v>0</v>
      </c>
      <c r="T65" s="46">
        <v>1</v>
      </c>
      <c r="U65" s="51">
        <v>0</v>
      </c>
      <c r="V65" s="51">
        <v>0</v>
      </c>
      <c r="W65" s="46">
        <f t="shared" si="18"/>
        <v>8</v>
      </c>
      <c r="X65" s="46">
        <f t="shared" si="19"/>
        <v>3</v>
      </c>
      <c r="Y65" s="46">
        <v>8</v>
      </c>
      <c r="Z65" s="46">
        <v>3</v>
      </c>
      <c r="AA65" s="46">
        <v>0</v>
      </c>
      <c r="AB65" s="46">
        <v>0</v>
      </c>
      <c r="AC65" s="46">
        <v>0</v>
      </c>
      <c r="AD65" s="46">
        <v>0</v>
      </c>
      <c r="AE65" s="42" t="s">
        <v>98</v>
      </c>
      <c r="AF65" s="46">
        <v>0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</row>
    <row r="66" spans="1:39" s="39" customFormat="1" ht="18" hidden="1" customHeight="1">
      <c r="A66" s="42" t="s">
        <v>44</v>
      </c>
      <c r="B66" s="47">
        <v>9</v>
      </c>
      <c r="C66" s="46">
        <f t="shared" si="15"/>
        <v>64</v>
      </c>
      <c r="D66" s="46">
        <v>37</v>
      </c>
      <c r="E66" s="46">
        <v>27</v>
      </c>
      <c r="F66" s="46">
        <f t="shared" si="16"/>
        <v>14</v>
      </c>
      <c r="G66" s="46">
        <f t="shared" si="17"/>
        <v>11</v>
      </c>
      <c r="H66" s="46">
        <v>8</v>
      </c>
      <c r="I66" s="46">
        <v>1</v>
      </c>
      <c r="J66" s="46">
        <v>1</v>
      </c>
      <c r="K66" s="46">
        <v>0</v>
      </c>
      <c r="L66" s="46">
        <v>0</v>
      </c>
      <c r="M66" s="46">
        <v>7</v>
      </c>
      <c r="N66" s="46">
        <v>1</v>
      </c>
      <c r="O66" s="46">
        <v>2</v>
      </c>
      <c r="P66" s="40" t="s">
        <v>44</v>
      </c>
      <c r="Q66" s="46">
        <v>1</v>
      </c>
      <c r="R66" s="46">
        <v>0</v>
      </c>
      <c r="S66" s="46">
        <v>1</v>
      </c>
      <c r="T66" s="46">
        <v>0</v>
      </c>
      <c r="U66" s="51">
        <v>2</v>
      </c>
      <c r="V66" s="51">
        <v>1</v>
      </c>
      <c r="W66" s="46">
        <f t="shared" si="18"/>
        <v>23</v>
      </c>
      <c r="X66" s="46">
        <f t="shared" si="19"/>
        <v>16</v>
      </c>
      <c r="Y66" s="46">
        <v>4</v>
      </c>
      <c r="Z66" s="46">
        <v>4</v>
      </c>
      <c r="AA66" s="46">
        <v>16</v>
      </c>
      <c r="AB66" s="46">
        <v>9</v>
      </c>
      <c r="AC66" s="46">
        <v>0</v>
      </c>
      <c r="AD66" s="46">
        <v>3</v>
      </c>
      <c r="AE66" s="42" t="s">
        <v>44</v>
      </c>
      <c r="AF66" s="46">
        <v>1</v>
      </c>
      <c r="AG66" s="46">
        <v>0</v>
      </c>
      <c r="AH66" s="46">
        <v>1</v>
      </c>
      <c r="AI66" s="46">
        <v>0</v>
      </c>
      <c r="AJ66" s="46">
        <v>0</v>
      </c>
      <c r="AK66" s="46">
        <v>0</v>
      </c>
      <c r="AL66" s="46">
        <v>1</v>
      </c>
      <c r="AM66" s="46">
        <v>0</v>
      </c>
    </row>
    <row r="67" spans="1:39" s="39" customFormat="1" ht="18" hidden="1" customHeight="1">
      <c r="A67" s="42" t="s">
        <v>99</v>
      </c>
      <c r="B67" s="46">
        <v>9</v>
      </c>
      <c r="C67" s="46">
        <f t="shared" si="15"/>
        <v>29</v>
      </c>
      <c r="D67" s="46">
        <v>7</v>
      </c>
      <c r="E67" s="46">
        <v>22</v>
      </c>
      <c r="F67" s="46">
        <f t="shared" si="16"/>
        <v>7</v>
      </c>
      <c r="G67" s="46">
        <f t="shared" si="17"/>
        <v>22</v>
      </c>
      <c r="H67" s="46">
        <v>2</v>
      </c>
      <c r="I67" s="46">
        <v>6</v>
      </c>
      <c r="J67" s="46">
        <v>0</v>
      </c>
      <c r="K67" s="46">
        <v>0</v>
      </c>
      <c r="L67" s="46">
        <v>1</v>
      </c>
      <c r="M67" s="46">
        <v>10</v>
      </c>
      <c r="N67" s="46">
        <v>0</v>
      </c>
      <c r="O67" s="46">
        <v>0</v>
      </c>
      <c r="P67" s="40" t="s">
        <v>99</v>
      </c>
      <c r="Q67" s="46">
        <v>0</v>
      </c>
      <c r="R67" s="46">
        <v>0</v>
      </c>
      <c r="S67" s="46">
        <v>0</v>
      </c>
      <c r="T67" s="46">
        <v>0</v>
      </c>
      <c r="U67" s="51">
        <v>4</v>
      </c>
      <c r="V67" s="51">
        <v>6</v>
      </c>
      <c r="W67" s="46">
        <f t="shared" si="18"/>
        <v>0</v>
      </c>
      <c r="X67" s="46">
        <f t="shared" si="19"/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2" t="s">
        <v>99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</row>
    <row r="68" spans="1:39" s="39" customFormat="1" ht="18" hidden="1" customHeight="1">
      <c r="A68" s="42" t="s">
        <v>100</v>
      </c>
      <c r="B68" s="46">
        <v>9</v>
      </c>
      <c r="C68" s="46">
        <f t="shared" si="15"/>
        <v>12</v>
      </c>
      <c r="D68" s="46">
        <v>5</v>
      </c>
      <c r="E68" s="46">
        <v>7</v>
      </c>
      <c r="F68" s="46">
        <f t="shared" si="16"/>
        <v>1</v>
      </c>
      <c r="G68" s="46">
        <f t="shared" si="17"/>
        <v>6</v>
      </c>
      <c r="H68" s="46">
        <v>0</v>
      </c>
      <c r="I68" s="46">
        <v>1</v>
      </c>
      <c r="J68" s="46">
        <v>0</v>
      </c>
      <c r="K68" s="46">
        <v>0</v>
      </c>
      <c r="L68" s="46">
        <v>0</v>
      </c>
      <c r="M68" s="46">
        <v>3</v>
      </c>
      <c r="N68" s="46">
        <v>0</v>
      </c>
      <c r="O68" s="46">
        <v>0</v>
      </c>
      <c r="P68" s="40" t="s">
        <v>100</v>
      </c>
      <c r="Q68" s="46">
        <v>0</v>
      </c>
      <c r="R68" s="46">
        <v>1</v>
      </c>
      <c r="S68" s="46">
        <v>0</v>
      </c>
      <c r="T68" s="46">
        <v>0</v>
      </c>
      <c r="U68" s="51">
        <v>1</v>
      </c>
      <c r="V68" s="51">
        <v>1</v>
      </c>
      <c r="W68" s="46">
        <f t="shared" si="18"/>
        <v>4</v>
      </c>
      <c r="X68" s="46">
        <f t="shared" si="19"/>
        <v>1</v>
      </c>
      <c r="Y68" s="46">
        <v>3</v>
      </c>
      <c r="Z68" s="46">
        <v>1</v>
      </c>
      <c r="AA68" s="46">
        <v>1</v>
      </c>
      <c r="AB68" s="46">
        <v>0</v>
      </c>
      <c r="AC68" s="46">
        <v>0</v>
      </c>
      <c r="AD68" s="46">
        <v>0</v>
      </c>
      <c r="AE68" s="42" t="s">
        <v>100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</row>
    <row r="69" spans="1:39" s="39" customFormat="1" ht="18" customHeight="1">
      <c r="A69" s="37" t="s">
        <v>103</v>
      </c>
      <c r="B69" s="46">
        <f t="shared" ref="B69:O69" si="20">SUM(B70:B82)</f>
        <v>127</v>
      </c>
      <c r="C69" s="46">
        <f t="shared" si="20"/>
        <v>2064</v>
      </c>
      <c r="D69" s="46">
        <f t="shared" si="20"/>
        <v>1369</v>
      </c>
      <c r="E69" s="46">
        <f t="shared" si="20"/>
        <v>695</v>
      </c>
      <c r="F69" s="46">
        <f t="shared" si="20"/>
        <v>737</v>
      </c>
      <c r="G69" s="46">
        <f t="shared" si="20"/>
        <v>518</v>
      </c>
      <c r="H69" s="46">
        <f t="shared" si="20"/>
        <v>393</v>
      </c>
      <c r="I69" s="46">
        <f t="shared" si="20"/>
        <v>269</v>
      </c>
      <c r="J69" s="46">
        <f t="shared" si="20"/>
        <v>11</v>
      </c>
      <c r="K69" s="46">
        <f t="shared" si="20"/>
        <v>9</v>
      </c>
      <c r="L69" s="46">
        <f t="shared" si="20"/>
        <v>166</v>
      </c>
      <c r="M69" s="46">
        <f t="shared" si="20"/>
        <v>99</v>
      </c>
      <c r="N69" s="46">
        <f t="shared" si="20"/>
        <v>16</v>
      </c>
      <c r="O69" s="46">
        <f t="shared" si="20"/>
        <v>30</v>
      </c>
      <c r="P69" s="37" t="s">
        <v>103</v>
      </c>
      <c r="Q69" s="46">
        <f t="shared" ref="Q69:AD69" si="21">SUM(Q70:Q82)</f>
        <v>3</v>
      </c>
      <c r="R69" s="46">
        <f t="shared" si="21"/>
        <v>10</v>
      </c>
      <c r="S69" s="46">
        <f t="shared" si="21"/>
        <v>28</v>
      </c>
      <c r="T69" s="46">
        <f t="shared" si="21"/>
        <v>29</v>
      </c>
      <c r="U69" s="51">
        <f t="shared" si="21"/>
        <v>120</v>
      </c>
      <c r="V69" s="51">
        <f t="shared" si="21"/>
        <v>72</v>
      </c>
      <c r="W69" s="46">
        <f t="shared" si="21"/>
        <v>632</v>
      </c>
      <c r="X69" s="46">
        <f t="shared" si="21"/>
        <v>177</v>
      </c>
      <c r="Y69" s="46">
        <f t="shared" si="21"/>
        <v>548</v>
      </c>
      <c r="Z69" s="46">
        <f>SUM(Z70:Z82)</f>
        <v>115</v>
      </c>
      <c r="AA69" s="46">
        <f t="shared" si="21"/>
        <v>10</v>
      </c>
      <c r="AB69" s="46">
        <f t="shared" si="21"/>
        <v>18</v>
      </c>
      <c r="AC69" s="46">
        <f t="shared" si="21"/>
        <v>28</v>
      </c>
      <c r="AD69" s="46">
        <f t="shared" si="21"/>
        <v>14</v>
      </c>
      <c r="AE69" s="37" t="s">
        <v>103</v>
      </c>
      <c r="AF69" s="46">
        <f t="shared" ref="AF69:AM69" si="22">SUM(AF70:AF82)</f>
        <v>2</v>
      </c>
      <c r="AG69" s="46">
        <f t="shared" si="22"/>
        <v>1</v>
      </c>
      <c r="AH69" s="46">
        <f t="shared" si="22"/>
        <v>5</v>
      </c>
      <c r="AI69" s="46">
        <f t="shared" si="22"/>
        <v>2</v>
      </c>
      <c r="AJ69" s="46">
        <f t="shared" si="22"/>
        <v>15</v>
      </c>
      <c r="AK69" s="46">
        <f t="shared" si="22"/>
        <v>7</v>
      </c>
      <c r="AL69" s="46">
        <f t="shared" si="22"/>
        <v>24</v>
      </c>
      <c r="AM69" s="46">
        <f t="shared" si="22"/>
        <v>20</v>
      </c>
    </row>
    <row r="70" spans="1:39" s="39" customFormat="1" ht="18" hidden="1" customHeight="1">
      <c r="A70" s="42" t="s">
        <v>34</v>
      </c>
      <c r="B70" s="46">
        <v>15</v>
      </c>
      <c r="C70" s="46">
        <f>D70+E70</f>
        <v>720</v>
      </c>
      <c r="D70" s="46">
        <f>F70+W70</f>
        <v>649</v>
      </c>
      <c r="E70" s="46">
        <f>G70+X70</f>
        <v>71</v>
      </c>
      <c r="F70" s="46">
        <f>H70+J70+L70+N70+Q70+S70+U70</f>
        <v>176</v>
      </c>
      <c r="G70" s="46">
        <f>I70+K70+M70+O70+R70+T70+V70</f>
        <v>17</v>
      </c>
      <c r="H70" s="46">
        <v>17</v>
      </c>
      <c r="I70" s="46">
        <v>1</v>
      </c>
      <c r="J70" s="46">
        <v>3</v>
      </c>
      <c r="K70" s="46">
        <v>0</v>
      </c>
      <c r="L70" s="46">
        <v>109</v>
      </c>
      <c r="M70" s="46">
        <v>12</v>
      </c>
      <c r="N70" s="46">
        <v>3</v>
      </c>
      <c r="O70" s="46">
        <v>1</v>
      </c>
      <c r="P70" s="40" t="s">
        <v>34</v>
      </c>
      <c r="Q70" s="46">
        <v>0</v>
      </c>
      <c r="R70" s="46">
        <v>0</v>
      </c>
      <c r="S70" s="46">
        <v>20</v>
      </c>
      <c r="T70" s="46">
        <v>3</v>
      </c>
      <c r="U70" s="51">
        <v>24</v>
      </c>
      <c r="V70" s="51">
        <v>0</v>
      </c>
      <c r="W70" s="46">
        <v>473</v>
      </c>
      <c r="X70" s="46">
        <v>54</v>
      </c>
      <c r="Y70" s="46">
        <v>433</v>
      </c>
      <c r="Z70" s="46">
        <v>50</v>
      </c>
      <c r="AA70" s="46">
        <v>3</v>
      </c>
      <c r="AB70" s="46">
        <v>2</v>
      </c>
      <c r="AC70" s="46">
        <v>19</v>
      </c>
      <c r="AD70" s="46">
        <v>2</v>
      </c>
      <c r="AE70" s="42" t="s">
        <v>101</v>
      </c>
      <c r="AF70" s="46">
        <v>1</v>
      </c>
      <c r="AG70" s="46">
        <v>0</v>
      </c>
      <c r="AH70" s="46">
        <v>2</v>
      </c>
      <c r="AI70" s="46">
        <v>0</v>
      </c>
      <c r="AJ70" s="46">
        <v>11</v>
      </c>
      <c r="AK70" s="46">
        <v>0</v>
      </c>
      <c r="AL70" s="46">
        <v>4</v>
      </c>
      <c r="AM70" s="46">
        <v>0</v>
      </c>
    </row>
    <row r="71" spans="1:39" s="39" customFormat="1" ht="18" hidden="1" customHeight="1">
      <c r="A71" s="42" t="s">
        <v>35</v>
      </c>
      <c r="B71" s="46">
        <v>9</v>
      </c>
      <c r="C71" s="46">
        <f t="shared" ref="C71:C82" si="23">D71+E71</f>
        <v>20</v>
      </c>
      <c r="D71" s="46">
        <f t="shared" ref="D71:E82" si="24">F71+W71</f>
        <v>6</v>
      </c>
      <c r="E71" s="46">
        <f t="shared" si="24"/>
        <v>14</v>
      </c>
      <c r="F71" s="46">
        <f t="shared" ref="F71:G82" si="25">H71+J71+L71+N71+Q71+S71+U71</f>
        <v>6</v>
      </c>
      <c r="G71" s="46">
        <f t="shared" si="25"/>
        <v>14</v>
      </c>
      <c r="H71" s="46">
        <v>2</v>
      </c>
      <c r="I71" s="46">
        <v>1</v>
      </c>
      <c r="J71" s="46">
        <v>0</v>
      </c>
      <c r="K71" s="46">
        <v>0</v>
      </c>
      <c r="L71" s="46">
        <v>0</v>
      </c>
      <c r="M71" s="46">
        <v>1</v>
      </c>
      <c r="N71" s="46">
        <v>0</v>
      </c>
      <c r="O71" s="46">
        <v>0</v>
      </c>
      <c r="P71" s="40" t="s">
        <v>35</v>
      </c>
      <c r="Q71" s="46">
        <v>0</v>
      </c>
      <c r="R71" s="46">
        <v>1</v>
      </c>
      <c r="S71" s="46">
        <v>0</v>
      </c>
      <c r="T71" s="46">
        <v>0</v>
      </c>
      <c r="U71" s="51">
        <v>4</v>
      </c>
      <c r="V71" s="51">
        <v>11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2" t="s">
        <v>35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</row>
    <row r="72" spans="1:39" s="39" customFormat="1" ht="18" hidden="1" customHeight="1">
      <c r="A72" s="42" t="s">
        <v>91</v>
      </c>
      <c r="B72" s="46">
        <v>9</v>
      </c>
      <c r="C72" s="46">
        <f t="shared" si="23"/>
        <v>84</v>
      </c>
      <c r="D72" s="46">
        <f t="shared" si="24"/>
        <v>72</v>
      </c>
      <c r="E72" s="46">
        <f t="shared" si="24"/>
        <v>12</v>
      </c>
      <c r="F72" s="46">
        <f t="shared" si="25"/>
        <v>28</v>
      </c>
      <c r="G72" s="46">
        <f t="shared" si="25"/>
        <v>7</v>
      </c>
      <c r="H72" s="46">
        <v>7</v>
      </c>
      <c r="I72" s="46">
        <v>2</v>
      </c>
      <c r="J72" s="46">
        <v>1</v>
      </c>
      <c r="K72" s="46">
        <v>0</v>
      </c>
      <c r="L72" s="46">
        <v>4</v>
      </c>
      <c r="M72" s="46">
        <v>4</v>
      </c>
      <c r="N72" s="46">
        <v>1</v>
      </c>
      <c r="O72" s="46">
        <v>0</v>
      </c>
      <c r="P72" s="40" t="s">
        <v>91</v>
      </c>
      <c r="Q72" s="46">
        <v>1</v>
      </c>
      <c r="R72" s="46">
        <v>0</v>
      </c>
      <c r="S72" s="46">
        <v>0</v>
      </c>
      <c r="T72" s="46">
        <v>0</v>
      </c>
      <c r="U72" s="51">
        <v>14</v>
      </c>
      <c r="V72" s="51">
        <v>1</v>
      </c>
      <c r="W72" s="46">
        <v>44</v>
      </c>
      <c r="X72" s="46">
        <v>5</v>
      </c>
      <c r="Y72" s="46">
        <v>40</v>
      </c>
      <c r="Z72" s="46">
        <v>5</v>
      </c>
      <c r="AA72" s="46">
        <v>1</v>
      </c>
      <c r="AB72" s="46">
        <v>0</v>
      </c>
      <c r="AC72" s="46">
        <v>0</v>
      </c>
      <c r="AD72" s="46">
        <v>0</v>
      </c>
      <c r="AE72" s="42" t="s">
        <v>91</v>
      </c>
      <c r="AF72" s="46">
        <v>0</v>
      </c>
      <c r="AG72" s="46">
        <v>0</v>
      </c>
      <c r="AH72" s="46">
        <v>0</v>
      </c>
      <c r="AI72" s="46">
        <v>0</v>
      </c>
      <c r="AJ72" s="46">
        <v>1</v>
      </c>
      <c r="AK72" s="46">
        <v>0</v>
      </c>
      <c r="AL72" s="46">
        <v>2</v>
      </c>
      <c r="AM72" s="46">
        <v>0</v>
      </c>
    </row>
    <row r="73" spans="1:39" s="39" customFormat="1" ht="18" hidden="1" customHeight="1">
      <c r="A73" s="42" t="s">
        <v>92</v>
      </c>
      <c r="B73" s="46">
        <v>9</v>
      </c>
      <c r="C73" s="46">
        <f t="shared" si="23"/>
        <v>84</v>
      </c>
      <c r="D73" s="46">
        <f t="shared" si="24"/>
        <v>45</v>
      </c>
      <c r="E73" s="46">
        <f t="shared" si="24"/>
        <v>39</v>
      </c>
      <c r="F73" s="46">
        <f t="shared" si="25"/>
        <v>41</v>
      </c>
      <c r="G73" s="46">
        <f t="shared" si="25"/>
        <v>34</v>
      </c>
      <c r="H73" s="46">
        <v>35</v>
      </c>
      <c r="I73" s="46">
        <v>20</v>
      </c>
      <c r="J73" s="46">
        <v>1</v>
      </c>
      <c r="K73" s="46">
        <v>1</v>
      </c>
      <c r="L73" s="46">
        <v>4</v>
      </c>
      <c r="M73" s="46">
        <v>12</v>
      </c>
      <c r="N73" s="46">
        <v>1</v>
      </c>
      <c r="O73" s="46">
        <v>0</v>
      </c>
      <c r="P73" s="40" t="s">
        <v>92</v>
      </c>
      <c r="Q73" s="46">
        <v>0</v>
      </c>
      <c r="R73" s="46">
        <v>0</v>
      </c>
      <c r="S73" s="46">
        <v>0</v>
      </c>
      <c r="T73" s="46">
        <v>0</v>
      </c>
      <c r="U73" s="51">
        <v>0</v>
      </c>
      <c r="V73" s="51">
        <v>1</v>
      </c>
      <c r="W73" s="46">
        <v>4</v>
      </c>
      <c r="X73" s="46">
        <v>5</v>
      </c>
      <c r="Y73" s="46">
        <v>2</v>
      </c>
      <c r="Z73" s="46">
        <v>4</v>
      </c>
      <c r="AA73" s="46">
        <v>0</v>
      </c>
      <c r="AB73" s="46">
        <v>0</v>
      </c>
      <c r="AC73" s="46">
        <v>1</v>
      </c>
      <c r="AD73" s="46">
        <v>0</v>
      </c>
      <c r="AE73" s="42" t="s">
        <v>92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1</v>
      </c>
      <c r="AM73" s="46">
        <v>1</v>
      </c>
    </row>
    <row r="74" spans="1:39" s="39" customFormat="1" ht="18" hidden="1" customHeight="1">
      <c r="A74" s="42" t="s">
        <v>93</v>
      </c>
      <c r="B74" s="46">
        <v>15</v>
      </c>
      <c r="C74" s="46">
        <f t="shared" si="23"/>
        <v>785</v>
      </c>
      <c r="D74" s="46">
        <f t="shared" si="24"/>
        <v>414</v>
      </c>
      <c r="E74" s="46">
        <f t="shared" si="24"/>
        <v>371</v>
      </c>
      <c r="F74" s="46">
        <f t="shared" si="25"/>
        <v>354</v>
      </c>
      <c r="G74" s="46">
        <f t="shared" si="25"/>
        <v>317</v>
      </c>
      <c r="H74" s="46">
        <v>299</v>
      </c>
      <c r="I74" s="46">
        <v>200</v>
      </c>
      <c r="J74" s="46">
        <v>6</v>
      </c>
      <c r="K74" s="46">
        <v>3</v>
      </c>
      <c r="L74" s="46">
        <v>16</v>
      </c>
      <c r="M74" s="46">
        <v>37</v>
      </c>
      <c r="N74" s="46">
        <v>7</v>
      </c>
      <c r="O74" s="46">
        <v>25</v>
      </c>
      <c r="P74" s="40" t="s">
        <v>93</v>
      </c>
      <c r="Q74" s="46">
        <v>2</v>
      </c>
      <c r="R74" s="46">
        <v>9</v>
      </c>
      <c r="S74" s="46">
        <v>7</v>
      </c>
      <c r="T74" s="46">
        <v>26</v>
      </c>
      <c r="U74" s="51">
        <v>17</v>
      </c>
      <c r="V74" s="51">
        <v>17</v>
      </c>
      <c r="W74" s="46">
        <v>60</v>
      </c>
      <c r="X74" s="46">
        <v>54</v>
      </c>
      <c r="Y74" s="46">
        <v>47</v>
      </c>
      <c r="Z74" s="46">
        <v>36</v>
      </c>
      <c r="AA74" s="46">
        <v>2</v>
      </c>
      <c r="AB74" s="46">
        <v>4</v>
      </c>
      <c r="AC74" s="46">
        <v>6</v>
      </c>
      <c r="AD74" s="46">
        <v>7</v>
      </c>
      <c r="AE74" s="42" t="s">
        <v>93</v>
      </c>
      <c r="AF74" s="46">
        <v>1</v>
      </c>
      <c r="AG74" s="46">
        <v>1</v>
      </c>
      <c r="AH74" s="46">
        <v>0</v>
      </c>
      <c r="AI74" s="46">
        <v>1</v>
      </c>
      <c r="AJ74" s="46">
        <v>1</v>
      </c>
      <c r="AK74" s="46">
        <v>3</v>
      </c>
      <c r="AL74" s="46">
        <v>3</v>
      </c>
      <c r="AM74" s="46">
        <v>2</v>
      </c>
    </row>
    <row r="75" spans="1:39" s="39" customFormat="1" ht="18" hidden="1" customHeight="1">
      <c r="A75" s="42" t="s">
        <v>94</v>
      </c>
      <c r="B75" s="46">
        <v>9</v>
      </c>
      <c r="C75" s="46">
        <f t="shared" si="23"/>
        <v>104</v>
      </c>
      <c r="D75" s="46">
        <f t="shared" si="24"/>
        <v>49</v>
      </c>
      <c r="E75" s="46">
        <f t="shared" si="24"/>
        <v>55</v>
      </c>
      <c r="F75" s="46">
        <f t="shared" si="25"/>
        <v>43</v>
      </c>
      <c r="G75" s="46">
        <f t="shared" si="25"/>
        <v>37</v>
      </c>
      <c r="H75" s="46">
        <v>2</v>
      </c>
      <c r="I75" s="46">
        <v>9</v>
      </c>
      <c r="J75" s="46">
        <v>0</v>
      </c>
      <c r="K75" s="46">
        <v>4</v>
      </c>
      <c r="L75" s="46">
        <v>2</v>
      </c>
      <c r="M75" s="46">
        <v>8</v>
      </c>
      <c r="N75" s="46">
        <v>0</v>
      </c>
      <c r="O75" s="46">
        <v>0</v>
      </c>
      <c r="P75" s="40" t="s">
        <v>94</v>
      </c>
      <c r="Q75" s="46">
        <v>0</v>
      </c>
      <c r="R75" s="46">
        <v>0</v>
      </c>
      <c r="S75" s="46">
        <v>0</v>
      </c>
      <c r="T75" s="46">
        <v>0</v>
      </c>
      <c r="U75" s="51">
        <v>39</v>
      </c>
      <c r="V75" s="51">
        <v>16</v>
      </c>
      <c r="W75" s="46">
        <v>6</v>
      </c>
      <c r="X75" s="46">
        <v>18</v>
      </c>
      <c r="Y75" s="46">
        <v>5</v>
      </c>
      <c r="Z75" s="46">
        <v>8</v>
      </c>
      <c r="AA75" s="46">
        <v>1</v>
      </c>
      <c r="AB75" s="46">
        <v>5</v>
      </c>
      <c r="AC75" s="46">
        <v>0</v>
      </c>
      <c r="AD75" s="46">
        <v>3</v>
      </c>
      <c r="AE75" s="42" t="s">
        <v>94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2</v>
      </c>
      <c r="AL75" s="46">
        <v>0</v>
      </c>
      <c r="AM75" s="46">
        <v>0</v>
      </c>
    </row>
    <row r="76" spans="1:39" s="39" customFormat="1" ht="18" hidden="1" customHeight="1">
      <c r="A76" s="42" t="s">
        <v>95</v>
      </c>
      <c r="B76" s="46">
        <v>9</v>
      </c>
      <c r="C76" s="46">
        <f t="shared" si="23"/>
        <v>56</v>
      </c>
      <c r="D76" s="46">
        <f t="shared" si="24"/>
        <v>25</v>
      </c>
      <c r="E76" s="46">
        <f t="shared" si="24"/>
        <v>31</v>
      </c>
      <c r="F76" s="46">
        <f t="shared" si="25"/>
        <v>23</v>
      </c>
      <c r="G76" s="46">
        <f t="shared" si="25"/>
        <v>26</v>
      </c>
      <c r="H76" s="46">
        <v>16</v>
      </c>
      <c r="I76" s="46">
        <v>20</v>
      </c>
      <c r="J76" s="46">
        <v>0</v>
      </c>
      <c r="K76" s="46">
        <v>0</v>
      </c>
      <c r="L76" s="46">
        <v>7</v>
      </c>
      <c r="M76" s="46">
        <v>6</v>
      </c>
      <c r="N76" s="46">
        <v>0</v>
      </c>
      <c r="O76" s="46">
        <v>0</v>
      </c>
      <c r="P76" s="40" t="s">
        <v>95</v>
      </c>
      <c r="Q76" s="46">
        <v>0</v>
      </c>
      <c r="R76" s="46">
        <v>0</v>
      </c>
      <c r="S76" s="46">
        <v>0</v>
      </c>
      <c r="T76" s="46">
        <v>0</v>
      </c>
      <c r="U76" s="51">
        <v>0</v>
      </c>
      <c r="V76" s="51">
        <v>0</v>
      </c>
      <c r="W76" s="46">
        <v>2</v>
      </c>
      <c r="X76" s="46">
        <v>5</v>
      </c>
      <c r="Y76" s="46">
        <v>2</v>
      </c>
      <c r="Z76" s="46">
        <v>4</v>
      </c>
      <c r="AA76" s="46">
        <v>0</v>
      </c>
      <c r="AB76" s="46">
        <v>0</v>
      </c>
      <c r="AC76" s="46">
        <v>0</v>
      </c>
      <c r="AD76" s="46">
        <v>1</v>
      </c>
      <c r="AE76" s="42" t="s">
        <v>95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</row>
    <row r="77" spans="1:39" s="39" customFormat="1" ht="18" hidden="1" customHeight="1">
      <c r="A77" s="42" t="s">
        <v>96</v>
      </c>
      <c r="B77" s="46">
        <v>7</v>
      </c>
      <c r="C77" s="46">
        <f t="shared" si="23"/>
        <v>13</v>
      </c>
      <c r="D77" s="46">
        <f t="shared" si="24"/>
        <v>5</v>
      </c>
      <c r="E77" s="46">
        <f t="shared" si="24"/>
        <v>8</v>
      </c>
      <c r="F77" s="46">
        <f t="shared" si="25"/>
        <v>0</v>
      </c>
      <c r="G77" s="46">
        <f t="shared" si="25"/>
        <v>3</v>
      </c>
      <c r="H77" s="46">
        <v>0</v>
      </c>
      <c r="I77" s="46">
        <v>0</v>
      </c>
      <c r="J77" s="46">
        <v>0</v>
      </c>
      <c r="K77" s="46">
        <v>1</v>
      </c>
      <c r="L77" s="46">
        <v>0</v>
      </c>
      <c r="M77" s="46">
        <v>2</v>
      </c>
      <c r="N77" s="46">
        <v>0</v>
      </c>
      <c r="O77" s="46">
        <v>0</v>
      </c>
      <c r="P77" s="40" t="s">
        <v>96</v>
      </c>
      <c r="Q77" s="46">
        <v>0</v>
      </c>
      <c r="R77" s="46">
        <v>0</v>
      </c>
      <c r="S77" s="46">
        <v>0</v>
      </c>
      <c r="T77" s="46">
        <v>0</v>
      </c>
      <c r="U77" s="51">
        <v>0</v>
      </c>
      <c r="V77" s="51">
        <v>0</v>
      </c>
      <c r="W77" s="46">
        <v>5</v>
      </c>
      <c r="X77" s="46">
        <v>5</v>
      </c>
      <c r="Y77" s="46">
        <v>4</v>
      </c>
      <c r="Z77" s="46">
        <v>4</v>
      </c>
      <c r="AA77" s="46">
        <v>1</v>
      </c>
      <c r="AB77" s="46">
        <v>0</v>
      </c>
      <c r="AC77" s="46">
        <v>0</v>
      </c>
      <c r="AD77" s="46">
        <v>1</v>
      </c>
      <c r="AE77" s="42" t="s">
        <v>96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</row>
    <row r="78" spans="1:39" s="39" customFormat="1" ht="18" hidden="1" customHeight="1">
      <c r="A78" s="42" t="s">
        <v>97</v>
      </c>
      <c r="B78" s="46">
        <v>9</v>
      </c>
      <c r="C78" s="46">
        <f t="shared" si="23"/>
        <v>45</v>
      </c>
      <c r="D78" s="46">
        <f t="shared" si="24"/>
        <v>31</v>
      </c>
      <c r="E78" s="46">
        <f t="shared" si="24"/>
        <v>14</v>
      </c>
      <c r="F78" s="46">
        <f t="shared" si="25"/>
        <v>25</v>
      </c>
      <c r="G78" s="46">
        <f t="shared" si="25"/>
        <v>9</v>
      </c>
      <c r="H78" s="46">
        <v>3</v>
      </c>
      <c r="I78" s="46">
        <v>1</v>
      </c>
      <c r="J78" s="46">
        <v>0</v>
      </c>
      <c r="K78" s="46">
        <v>0</v>
      </c>
      <c r="L78" s="46">
        <v>2</v>
      </c>
      <c r="M78" s="46">
        <v>1</v>
      </c>
      <c r="N78" s="46">
        <v>0</v>
      </c>
      <c r="O78" s="46">
        <v>0</v>
      </c>
      <c r="P78" s="40" t="s">
        <v>97</v>
      </c>
      <c r="Q78" s="46">
        <v>0</v>
      </c>
      <c r="R78" s="46">
        <v>0</v>
      </c>
      <c r="S78" s="46">
        <v>0</v>
      </c>
      <c r="T78" s="46">
        <v>0</v>
      </c>
      <c r="U78" s="51">
        <v>20</v>
      </c>
      <c r="V78" s="51">
        <v>7</v>
      </c>
      <c r="W78" s="46">
        <v>6</v>
      </c>
      <c r="X78" s="46">
        <v>5</v>
      </c>
      <c r="Y78" s="46">
        <v>2</v>
      </c>
      <c r="Z78" s="46">
        <v>1</v>
      </c>
      <c r="AA78" s="46">
        <v>1</v>
      </c>
      <c r="AB78" s="46">
        <v>2</v>
      </c>
      <c r="AC78" s="46">
        <v>0</v>
      </c>
      <c r="AD78" s="46">
        <v>0</v>
      </c>
      <c r="AE78" s="42" t="s">
        <v>97</v>
      </c>
      <c r="AF78" s="46">
        <v>0</v>
      </c>
      <c r="AG78" s="46">
        <v>0</v>
      </c>
      <c r="AH78" s="46">
        <v>1</v>
      </c>
      <c r="AI78" s="46">
        <v>1</v>
      </c>
      <c r="AJ78" s="46">
        <v>1</v>
      </c>
      <c r="AK78" s="46">
        <v>1</v>
      </c>
      <c r="AL78" s="46">
        <v>1</v>
      </c>
      <c r="AM78" s="46">
        <v>0</v>
      </c>
    </row>
    <row r="79" spans="1:39" s="39" customFormat="1" ht="18" hidden="1" customHeight="1">
      <c r="A79" s="42" t="s">
        <v>98</v>
      </c>
      <c r="B79" s="46">
        <v>9</v>
      </c>
      <c r="C79" s="46">
        <f t="shared" si="23"/>
        <v>27</v>
      </c>
      <c r="D79" s="46">
        <f t="shared" si="24"/>
        <v>23</v>
      </c>
      <c r="E79" s="46">
        <f t="shared" si="24"/>
        <v>4</v>
      </c>
      <c r="F79" s="46">
        <f t="shared" si="25"/>
        <v>14</v>
      </c>
      <c r="G79" s="46">
        <f t="shared" si="25"/>
        <v>3</v>
      </c>
      <c r="H79" s="46">
        <v>1</v>
      </c>
      <c r="I79" s="46">
        <v>2</v>
      </c>
      <c r="J79" s="46">
        <v>0</v>
      </c>
      <c r="K79" s="46">
        <v>0</v>
      </c>
      <c r="L79" s="46">
        <v>13</v>
      </c>
      <c r="M79" s="46">
        <v>1</v>
      </c>
      <c r="N79" s="46">
        <v>0</v>
      </c>
      <c r="O79" s="46">
        <v>0</v>
      </c>
      <c r="P79" s="40" t="s">
        <v>98</v>
      </c>
      <c r="Q79" s="46">
        <v>0</v>
      </c>
      <c r="R79" s="46">
        <v>0</v>
      </c>
      <c r="S79" s="46">
        <v>0</v>
      </c>
      <c r="T79" s="46">
        <v>0</v>
      </c>
      <c r="U79" s="51">
        <v>0</v>
      </c>
      <c r="V79" s="51">
        <v>0</v>
      </c>
      <c r="W79" s="46">
        <v>9</v>
      </c>
      <c r="X79" s="46">
        <v>1</v>
      </c>
      <c r="Y79" s="46">
        <v>8</v>
      </c>
      <c r="Z79" s="46">
        <v>1</v>
      </c>
      <c r="AA79" s="46">
        <v>0</v>
      </c>
      <c r="AB79" s="46">
        <v>0</v>
      </c>
      <c r="AC79" s="46">
        <v>0</v>
      </c>
      <c r="AD79" s="46">
        <v>0</v>
      </c>
      <c r="AE79" s="42" t="s">
        <v>98</v>
      </c>
      <c r="AF79" s="46">
        <v>0</v>
      </c>
      <c r="AG79" s="46">
        <v>0</v>
      </c>
      <c r="AH79" s="46">
        <v>1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</row>
    <row r="80" spans="1:39" s="39" customFormat="1" ht="18" hidden="1" customHeight="1">
      <c r="A80" s="42" t="s">
        <v>44</v>
      </c>
      <c r="B80" s="46">
        <v>9</v>
      </c>
      <c r="C80" s="46">
        <f t="shared" si="23"/>
        <v>82</v>
      </c>
      <c r="D80" s="46">
        <f t="shared" si="24"/>
        <v>32</v>
      </c>
      <c r="E80" s="46">
        <f t="shared" si="24"/>
        <v>50</v>
      </c>
      <c r="F80" s="46">
        <f t="shared" si="25"/>
        <v>12</v>
      </c>
      <c r="G80" s="46">
        <f t="shared" si="25"/>
        <v>32</v>
      </c>
      <c r="H80" s="46">
        <v>5</v>
      </c>
      <c r="I80" s="46">
        <v>3</v>
      </c>
      <c r="J80" s="46">
        <v>0</v>
      </c>
      <c r="K80" s="46">
        <v>0</v>
      </c>
      <c r="L80" s="46">
        <v>2</v>
      </c>
      <c r="M80" s="46">
        <v>7</v>
      </c>
      <c r="N80" s="46">
        <v>3</v>
      </c>
      <c r="O80" s="46">
        <v>4</v>
      </c>
      <c r="P80" s="40" t="s">
        <v>44</v>
      </c>
      <c r="Q80" s="46">
        <v>0</v>
      </c>
      <c r="R80" s="46">
        <v>0</v>
      </c>
      <c r="S80" s="46">
        <v>1</v>
      </c>
      <c r="T80" s="46">
        <v>0</v>
      </c>
      <c r="U80" s="51">
        <v>1</v>
      </c>
      <c r="V80" s="51">
        <v>18</v>
      </c>
      <c r="W80" s="46">
        <v>20</v>
      </c>
      <c r="X80" s="46">
        <v>18</v>
      </c>
      <c r="Y80" s="46">
        <v>4</v>
      </c>
      <c r="Z80" s="46">
        <v>0</v>
      </c>
      <c r="AA80" s="46">
        <v>0</v>
      </c>
      <c r="AB80" s="46">
        <v>0</v>
      </c>
      <c r="AC80" s="46">
        <v>2</v>
      </c>
      <c r="AD80" s="46">
        <v>0</v>
      </c>
      <c r="AE80" s="42" t="s">
        <v>44</v>
      </c>
      <c r="AF80" s="46">
        <v>0</v>
      </c>
      <c r="AG80" s="46">
        <v>0</v>
      </c>
      <c r="AH80" s="46">
        <v>1</v>
      </c>
      <c r="AI80" s="46">
        <v>0</v>
      </c>
      <c r="AJ80" s="46">
        <v>0</v>
      </c>
      <c r="AK80" s="46">
        <v>1</v>
      </c>
      <c r="AL80" s="46">
        <v>13</v>
      </c>
      <c r="AM80" s="46">
        <v>17</v>
      </c>
    </row>
    <row r="81" spans="1:39" s="39" customFormat="1" ht="18" hidden="1" customHeight="1">
      <c r="A81" s="42" t="s">
        <v>99</v>
      </c>
      <c r="B81" s="46">
        <v>9</v>
      </c>
      <c r="C81" s="46">
        <f t="shared" si="23"/>
        <v>26</v>
      </c>
      <c r="D81" s="46">
        <f t="shared" si="24"/>
        <v>8</v>
      </c>
      <c r="E81" s="46">
        <f t="shared" si="24"/>
        <v>18</v>
      </c>
      <c r="F81" s="46">
        <f t="shared" si="25"/>
        <v>8</v>
      </c>
      <c r="G81" s="46">
        <f t="shared" si="25"/>
        <v>13</v>
      </c>
      <c r="H81" s="46">
        <v>4</v>
      </c>
      <c r="I81" s="46">
        <v>8</v>
      </c>
      <c r="J81" s="46">
        <v>0</v>
      </c>
      <c r="K81" s="46">
        <v>0</v>
      </c>
      <c r="L81" s="46">
        <v>4</v>
      </c>
      <c r="M81" s="46">
        <v>5</v>
      </c>
      <c r="N81" s="46">
        <v>0</v>
      </c>
      <c r="O81" s="46">
        <v>0</v>
      </c>
      <c r="P81" s="40" t="s">
        <v>99</v>
      </c>
      <c r="Q81" s="46">
        <v>0</v>
      </c>
      <c r="R81" s="46">
        <v>0</v>
      </c>
      <c r="S81" s="46">
        <v>0</v>
      </c>
      <c r="T81" s="46">
        <v>0</v>
      </c>
      <c r="U81" s="51">
        <v>0</v>
      </c>
      <c r="V81" s="51">
        <v>0</v>
      </c>
      <c r="W81" s="46">
        <v>0</v>
      </c>
      <c r="X81" s="46">
        <v>5</v>
      </c>
      <c r="Y81" s="46">
        <v>0</v>
      </c>
      <c r="Z81" s="46">
        <v>2</v>
      </c>
      <c r="AA81" s="46">
        <v>0</v>
      </c>
      <c r="AB81" s="46">
        <v>3</v>
      </c>
      <c r="AC81" s="46">
        <v>0</v>
      </c>
      <c r="AD81" s="46">
        <v>0</v>
      </c>
      <c r="AE81" s="42" t="s">
        <v>99</v>
      </c>
      <c r="AF81" s="46">
        <v>0</v>
      </c>
      <c r="AG81" s="46">
        <v>0</v>
      </c>
      <c r="AH81" s="46">
        <v>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</row>
    <row r="82" spans="1:39" s="39" customFormat="1" ht="18" hidden="1" customHeight="1">
      <c r="A82" s="42" t="s">
        <v>100</v>
      </c>
      <c r="B82" s="46">
        <v>9</v>
      </c>
      <c r="C82" s="46">
        <f t="shared" si="23"/>
        <v>18</v>
      </c>
      <c r="D82" s="46">
        <f t="shared" si="24"/>
        <v>10</v>
      </c>
      <c r="E82" s="46">
        <f t="shared" si="24"/>
        <v>8</v>
      </c>
      <c r="F82" s="46">
        <f t="shared" si="25"/>
        <v>7</v>
      </c>
      <c r="G82" s="46">
        <f t="shared" si="25"/>
        <v>6</v>
      </c>
      <c r="H82" s="46">
        <v>2</v>
      </c>
      <c r="I82" s="46">
        <v>2</v>
      </c>
      <c r="J82" s="46">
        <v>0</v>
      </c>
      <c r="K82" s="46">
        <v>0</v>
      </c>
      <c r="L82" s="46">
        <v>3</v>
      </c>
      <c r="M82" s="46">
        <v>3</v>
      </c>
      <c r="N82" s="46">
        <v>1</v>
      </c>
      <c r="O82" s="46">
        <v>0</v>
      </c>
      <c r="P82" s="40" t="s">
        <v>100</v>
      </c>
      <c r="Q82" s="46">
        <v>0</v>
      </c>
      <c r="R82" s="46">
        <v>0</v>
      </c>
      <c r="S82" s="46">
        <v>0</v>
      </c>
      <c r="T82" s="46">
        <v>0</v>
      </c>
      <c r="U82" s="46">
        <v>1</v>
      </c>
      <c r="V82" s="46">
        <v>1</v>
      </c>
      <c r="W82" s="46">
        <v>3</v>
      </c>
      <c r="X82" s="46">
        <v>2</v>
      </c>
      <c r="Y82" s="46">
        <v>1</v>
      </c>
      <c r="Z82" s="46">
        <v>0</v>
      </c>
      <c r="AA82" s="46">
        <v>1</v>
      </c>
      <c r="AB82" s="46">
        <v>2</v>
      </c>
      <c r="AC82" s="46">
        <v>0</v>
      </c>
      <c r="AD82" s="46">
        <v>0</v>
      </c>
      <c r="AE82" s="42" t="s">
        <v>100</v>
      </c>
      <c r="AF82" s="46">
        <v>0</v>
      </c>
      <c r="AG82" s="46">
        <v>0</v>
      </c>
      <c r="AH82" s="46">
        <v>0</v>
      </c>
      <c r="AI82" s="46">
        <v>0</v>
      </c>
      <c r="AJ82" s="46">
        <v>1</v>
      </c>
      <c r="AK82" s="46">
        <v>0</v>
      </c>
      <c r="AL82" s="46">
        <v>0</v>
      </c>
      <c r="AM82" s="46">
        <v>0</v>
      </c>
    </row>
    <row r="83" spans="1:39" s="39" customFormat="1" ht="18" customHeight="1">
      <c r="A83" s="42" t="s">
        <v>111</v>
      </c>
      <c r="B83" s="46">
        <v>127</v>
      </c>
      <c r="C83" s="46">
        <v>2111</v>
      </c>
      <c r="D83" s="46">
        <v>1392</v>
      </c>
      <c r="E83" s="46">
        <v>719</v>
      </c>
      <c r="F83" s="46">
        <v>644</v>
      </c>
      <c r="G83" s="46">
        <v>558</v>
      </c>
      <c r="H83" s="46">
        <v>424</v>
      </c>
      <c r="I83" s="46">
        <v>312</v>
      </c>
      <c r="J83" s="46">
        <v>12</v>
      </c>
      <c r="K83" s="46">
        <v>10</v>
      </c>
      <c r="L83" s="46">
        <v>127</v>
      </c>
      <c r="M83" s="46">
        <v>109</v>
      </c>
      <c r="N83" s="46">
        <v>14</v>
      </c>
      <c r="O83" s="46">
        <v>33</v>
      </c>
      <c r="P83" s="42" t="s">
        <v>112</v>
      </c>
      <c r="Q83" s="46">
        <v>4</v>
      </c>
      <c r="R83" s="46">
        <v>8</v>
      </c>
      <c r="S83" s="46">
        <v>34</v>
      </c>
      <c r="T83" s="46">
        <v>43</v>
      </c>
      <c r="U83" s="46">
        <v>29</v>
      </c>
      <c r="V83" s="46">
        <v>43</v>
      </c>
      <c r="W83" s="46">
        <v>748</v>
      </c>
      <c r="X83" s="46">
        <v>161</v>
      </c>
      <c r="Y83" s="46">
        <v>659</v>
      </c>
      <c r="Z83" s="46">
        <v>108</v>
      </c>
      <c r="AA83" s="46">
        <v>6</v>
      </c>
      <c r="AB83" s="46">
        <v>3</v>
      </c>
      <c r="AC83" s="46">
        <v>40</v>
      </c>
      <c r="AD83" s="46">
        <v>8</v>
      </c>
      <c r="AE83" s="42" t="s">
        <v>111</v>
      </c>
      <c r="AF83" s="46">
        <v>1</v>
      </c>
      <c r="AG83" s="46">
        <v>0</v>
      </c>
      <c r="AH83" s="46">
        <v>0</v>
      </c>
      <c r="AI83" s="46">
        <v>0</v>
      </c>
      <c r="AJ83" s="46">
        <v>14</v>
      </c>
      <c r="AK83" s="46">
        <v>6</v>
      </c>
      <c r="AL83" s="46">
        <v>28</v>
      </c>
      <c r="AM83" s="46">
        <v>36</v>
      </c>
    </row>
    <row r="84" spans="1:39" s="39" customFormat="1" ht="18" customHeight="1">
      <c r="A84" s="42" t="s">
        <v>118</v>
      </c>
      <c r="B84" s="46">
        <v>127</v>
      </c>
      <c r="C84" s="46">
        <v>2108</v>
      </c>
      <c r="D84" s="46">
        <v>1418</v>
      </c>
      <c r="E84" s="46">
        <v>690</v>
      </c>
      <c r="F84" s="46">
        <v>742</v>
      </c>
      <c r="G84" s="46">
        <v>530</v>
      </c>
      <c r="H84" s="46">
        <v>516</v>
      </c>
      <c r="I84" s="46">
        <v>348</v>
      </c>
      <c r="J84" s="46">
        <v>6</v>
      </c>
      <c r="K84" s="46">
        <v>12</v>
      </c>
      <c r="L84" s="46">
        <v>109</v>
      </c>
      <c r="M84" s="46">
        <v>51</v>
      </c>
      <c r="N84" s="46">
        <v>13</v>
      </c>
      <c r="O84" s="46">
        <v>21</v>
      </c>
      <c r="P84" s="42" t="s">
        <v>118</v>
      </c>
      <c r="Q84" s="46">
        <v>4</v>
      </c>
      <c r="R84" s="46">
        <v>5</v>
      </c>
      <c r="S84" s="46">
        <v>42</v>
      </c>
      <c r="T84" s="46">
        <v>52</v>
      </c>
      <c r="U84" s="46">
        <v>52</v>
      </c>
      <c r="V84" s="46">
        <v>41</v>
      </c>
      <c r="W84" s="46">
        <v>676</v>
      </c>
      <c r="X84" s="46">
        <v>160</v>
      </c>
      <c r="Y84" s="46">
        <v>567</v>
      </c>
      <c r="Z84" s="46">
        <v>113</v>
      </c>
      <c r="AA84" s="46">
        <v>23</v>
      </c>
      <c r="AB84" s="46">
        <v>17</v>
      </c>
      <c r="AC84" s="46">
        <v>21</v>
      </c>
      <c r="AD84" s="46">
        <v>8</v>
      </c>
      <c r="AE84" s="42" t="s">
        <v>118</v>
      </c>
      <c r="AF84" s="46">
        <v>1</v>
      </c>
      <c r="AG84" s="46">
        <v>0</v>
      </c>
      <c r="AH84" s="46">
        <v>3</v>
      </c>
      <c r="AI84" s="46">
        <v>1</v>
      </c>
      <c r="AJ84" s="46">
        <v>19</v>
      </c>
      <c r="AK84" s="46">
        <v>6</v>
      </c>
      <c r="AL84" s="46">
        <v>42</v>
      </c>
      <c r="AM84" s="46">
        <v>15</v>
      </c>
    </row>
    <row r="85" spans="1:39" s="39" customFormat="1" ht="18" customHeight="1">
      <c r="A85" s="37" t="s">
        <v>119</v>
      </c>
      <c r="B85" s="46">
        <v>127</v>
      </c>
      <c r="C85" s="46">
        <v>2411</v>
      </c>
      <c r="D85" s="46">
        <v>1703</v>
      </c>
      <c r="E85" s="46">
        <v>708</v>
      </c>
      <c r="F85" s="46">
        <v>861</v>
      </c>
      <c r="G85" s="46">
        <v>550</v>
      </c>
      <c r="H85" s="46">
        <v>499</v>
      </c>
      <c r="I85" s="46">
        <v>318</v>
      </c>
      <c r="J85" s="46">
        <v>6</v>
      </c>
      <c r="K85" s="46">
        <v>11</v>
      </c>
      <c r="L85" s="46">
        <v>202</v>
      </c>
      <c r="M85" s="46">
        <v>83</v>
      </c>
      <c r="N85" s="46">
        <v>8</v>
      </c>
      <c r="O85" s="46">
        <v>9</v>
      </c>
      <c r="P85" s="37" t="s">
        <v>119</v>
      </c>
      <c r="Q85" s="46">
        <v>5</v>
      </c>
      <c r="R85" s="46">
        <v>11</v>
      </c>
      <c r="S85" s="46">
        <v>32</v>
      </c>
      <c r="T85" s="46">
        <v>31</v>
      </c>
      <c r="U85" s="46">
        <v>109</v>
      </c>
      <c r="V85" s="46">
        <v>87</v>
      </c>
      <c r="W85" s="46">
        <v>842</v>
      </c>
      <c r="X85" s="46">
        <v>158</v>
      </c>
      <c r="Y85" s="46">
        <v>708</v>
      </c>
      <c r="Z85" s="46">
        <v>110</v>
      </c>
      <c r="AA85" s="46">
        <v>15</v>
      </c>
      <c r="AB85" s="46">
        <v>4</v>
      </c>
      <c r="AC85" s="46">
        <v>34</v>
      </c>
      <c r="AD85" s="46">
        <v>8</v>
      </c>
      <c r="AE85" s="37" t="s">
        <v>119</v>
      </c>
      <c r="AF85" s="46">
        <v>1</v>
      </c>
      <c r="AG85" s="46">
        <v>0</v>
      </c>
      <c r="AH85" s="46">
        <v>3</v>
      </c>
      <c r="AI85" s="46">
        <v>0</v>
      </c>
      <c r="AJ85" s="46">
        <v>18</v>
      </c>
      <c r="AK85" s="46">
        <v>7</v>
      </c>
      <c r="AL85" s="46">
        <v>63</v>
      </c>
      <c r="AM85" s="46">
        <v>29</v>
      </c>
    </row>
    <row r="86" spans="1:39" s="39" customFormat="1" ht="18" customHeight="1">
      <c r="A86" s="40" t="s">
        <v>34</v>
      </c>
      <c r="B86" s="46">
        <v>15</v>
      </c>
      <c r="C86" s="46">
        <v>891</v>
      </c>
      <c r="D86" s="46">
        <v>808</v>
      </c>
      <c r="E86" s="46">
        <v>83</v>
      </c>
      <c r="F86" s="46">
        <v>187</v>
      </c>
      <c r="G86" s="46">
        <v>30</v>
      </c>
      <c r="H86" s="46">
        <v>21</v>
      </c>
      <c r="I86" s="46">
        <v>12</v>
      </c>
      <c r="J86" s="46">
        <v>2</v>
      </c>
      <c r="K86" s="46">
        <v>2</v>
      </c>
      <c r="L86" s="46">
        <v>123</v>
      </c>
      <c r="M86" s="46">
        <v>8</v>
      </c>
      <c r="N86" s="46">
        <v>0</v>
      </c>
      <c r="O86" s="46">
        <v>0</v>
      </c>
      <c r="P86" s="40" t="s">
        <v>34</v>
      </c>
      <c r="Q86" s="46">
        <v>1</v>
      </c>
      <c r="R86" s="46">
        <v>0</v>
      </c>
      <c r="S86" s="46">
        <v>12</v>
      </c>
      <c r="T86" s="46">
        <v>4</v>
      </c>
      <c r="U86" s="46">
        <v>28</v>
      </c>
      <c r="V86" s="46">
        <v>4</v>
      </c>
      <c r="W86" s="46">
        <v>621</v>
      </c>
      <c r="X86" s="46">
        <v>53</v>
      </c>
      <c r="Y86" s="46">
        <v>562</v>
      </c>
      <c r="Z86" s="46">
        <v>53</v>
      </c>
      <c r="AA86" s="46">
        <v>7</v>
      </c>
      <c r="AB86" s="46">
        <v>0</v>
      </c>
      <c r="AC86" s="46">
        <v>17</v>
      </c>
      <c r="AD86" s="46">
        <v>0</v>
      </c>
      <c r="AE86" s="41" t="s">
        <v>101</v>
      </c>
      <c r="AF86" s="46">
        <v>0</v>
      </c>
      <c r="AG86" s="46">
        <v>0</v>
      </c>
      <c r="AH86" s="46">
        <v>0</v>
      </c>
      <c r="AI86" s="46">
        <v>0</v>
      </c>
      <c r="AJ86" s="46">
        <v>12</v>
      </c>
      <c r="AK86" s="46">
        <v>0</v>
      </c>
      <c r="AL86" s="46">
        <v>23</v>
      </c>
      <c r="AM86" s="46">
        <v>0</v>
      </c>
    </row>
    <row r="87" spans="1:39" s="39" customFormat="1" ht="18" customHeight="1">
      <c r="A87" s="40" t="s">
        <v>35</v>
      </c>
      <c r="B87" s="46">
        <v>9</v>
      </c>
      <c r="C87" s="46">
        <v>45</v>
      </c>
      <c r="D87" s="46">
        <v>26</v>
      </c>
      <c r="E87" s="46">
        <v>19</v>
      </c>
      <c r="F87" s="46">
        <v>23</v>
      </c>
      <c r="G87" s="46">
        <v>18</v>
      </c>
      <c r="H87" s="46">
        <v>0</v>
      </c>
      <c r="I87" s="46">
        <v>0</v>
      </c>
      <c r="J87" s="46">
        <v>0</v>
      </c>
      <c r="K87" s="46">
        <v>0</v>
      </c>
      <c r="L87" s="46">
        <v>2</v>
      </c>
      <c r="M87" s="46">
        <v>0</v>
      </c>
      <c r="N87" s="46">
        <v>0</v>
      </c>
      <c r="O87" s="46">
        <v>0</v>
      </c>
      <c r="P87" s="40" t="s">
        <v>35</v>
      </c>
      <c r="Q87" s="46">
        <v>0</v>
      </c>
      <c r="R87" s="46">
        <v>3</v>
      </c>
      <c r="S87" s="46">
        <v>0</v>
      </c>
      <c r="T87" s="46">
        <v>0</v>
      </c>
      <c r="U87" s="46">
        <v>21</v>
      </c>
      <c r="V87" s="46">
        <v>15</v>
      </c>
      <c r="W87" s="46">
        <v>3</v>
      </c>
      <c r="X87" s="46">
        <v>1</v>
      </c>
      <c r="Y87" s="46">
        <v>2</v>
      </c>
      <c r="Z87" s="46">
        <v>0</v>
      </c>
      <c r="AA87" s="46">
        <v>1</v>
      </c>
      <c r="AB87" s="46">
        <v>0</v>
      </c>
      <c r="AC87" s="46">
        <v>0</v>
      </c>
      <c r="AD87" s="46">
        <v>1</v>
      </c>
      <c r="AE87" s="41" t="s">
        <v>35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</row>
    <row r="88" spans="1:39" s="39" customFormat="1" ht="18" customHeight="1">
      <c r="A88" s="40" t="s">
        <v>104</v>
      </c>
      <c r="B88" s="46">
        <v>9</v>
      </c>
      <c r="C88" s="46">
        <v>87</v>
      </c>
      <c r="D88" s="46">
        <v>75</v>
      </c>
      <c r="E88" s="46">
        <v>12</v>
      </c>
      <c r="F88" s="46">
        <v>23</v>
      </c>
      <c r="G88" s="46">
        <v>2</v>
      </c>
      <c r="H88" s="46">
        <v>6</v>
      </c>
      <c r="I88" s="46">
        <v>1</v>
      </c>
      <c r="J88" s="46">
        <v>0</v>
      </c>
      <c r="K88" s="46">
        <v>0</v>
      </c>
      <c r="L88" s="46">
        <v>3</v>
      </c>
      <c r="M88" s="46">
        <v>0</v>
      </c>
      <c r="N88" s="46">
        <v>0</v>
      </c>
      <c r="O88" s="46">
        <v>0</v>
      </c>
      <c r="P88" s="40" t="s">
        <v>91</v>
      </c>
      <c r="Q88" s="46">
        <v>0</v>
      </c>
      <c r="R88" s="46">
        <v>0</v>
      </c>
      <c r="S88" s="46">
        <v>0</v>
      </c>
      <c r="T88" s="46">
        <v>0</v>
      </c>
      <c r="U88" s="46">
        <v>14</v>
      </c>
      <c r="V88" s="46">
        <v>1</v>
      </c>
      <c r="W88" s="46">
        <v>52</v>
      </c>
      <c r="X88" s="46">
        <v>10</v>
      </c>
      <c r="Y88" s="46">
        <v>51</v>
      </c>
      <c r="Z88" s="46">
        <v>9</v>
      </c>
      <c r="AA88" s="46">
        <v>1</v>
      </c>
      <c r="AB88" s="46">
        <v>0</v>
      </c>
      <c r="AC88" s="46">
        <v>0</v>
      </c>
      <c r="AD88" s="46">
        <v>0</v>
      </c>
      <c r="AE88" s="41" t="s">
        <v>91</v>
      </c>
      <c r="AF88" s="46">
        <v>0</v>
      </c>
      <c r="AG88" s="46">
        <v>0</v>
      </c>
      <c r="AH88" s="46">
        <v>0</v>
      </c>
      <c r="AI88" s="46">
        <v>0</v>
      </c>
      <c r="AJ88" s="46">
        <v>0</v>
      </c>
      <c r="AK88" s="46">
        <v>1</v>
      </c>
      <c r="AL88" s="46">
        <v>0</v>
      </c>
      <c r="AM88" s="46">
        <v>0</v>
      </c>
    </row>
    <row r="89" spans="1:39" s="39" customFormat="1" ht="18" customHeight="1">
      <c r="A89" s="40" t="s">
        <v>105</v>
      </c>
      <c r="B89" s="46">
        <v>9</v>
      </c>
      <c r="C89" s="46">
        <v>88</v>
      </c>
      <c r="D89" s="46">
        <v>57</v>
      </c>
      <c r="E89" s="46">
        <v>31</v>
      </c>
      <c r="F89" s="46">
        <v>57</v>
      </c>
      <c r="G89" s="46">
        <v>31</v>
      </c>
      <c r="H89" s="46">
        <v>1</v>
      </c>
      <c r="I89" s="46">
        <v>1</v>
      </c>
      <c r="J89" s="46">
        <v>0</v>
      </c>
      <c r="K89" s="46">
        <v>0</v>
      </c>
      <c r="L89" s="46">
        <v>43</v>
      </c>
      <c r="M89" s="46">
        <v>20</v>
      </c>
      <c r="N89" s="46">
        <v>0</v>
      </c>
      <c r="O89" s="46">
        <v>0</v>
      </c>
      <c r="P89" s="40" t="s">
        <v>92</v>
      </c>
      <c r="Q89" s="46">
        <v>0</v>
      </c>
      <c r="R89" s="46">
        <v>0</v>
      </c>
      <c r="S89" s="46">
        <v>0</v>
      </c>
      <c r="T89" s="46">
        <v>0</v>
      </c>
      <c r="U89" s="46">
        <v>13</v>
      </c>
      <c r="V89" s="46">
        <v>10</v>
      </c>
      <c r="W89" s="46">
        <v>0</v>
      </c>
      <c r="X89" s="46">
        <v>0</v>
      </c>
      <c r="Y89" s="46">
        <v>0</v>
      </c>
      <c r="Z89" s="46">
        <v>0</v>
      </c>
      <c r="AA89" s="46">
        <v>0</v>
      </c>
      <c r="AB89" s="46">
        <v>0</v>
      </c>
      <c r="AC89" s="46">
        <v>0</v>
      </c>
      <c r="AD89" s="46">
        <v>0</v>
      </c>
      <c r="AE89" s="41" t="s">
        <v>92</v>
      </c>
      <c r="AF89" s="46">
        <v>0</v>
      </c>
      <c r="AG89" s="46">
        <v>0</v>
      </c>
      <c r="AH89" s="46">
        <v>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</row>
    <row r="90" spans="1:39" s="39" customFormat="1" ht="18" customHeight="1">
      <c r="A90" s="40" t="s">
        <v>106</v>
      </c>
      <c r="B90" s="46">
        <v>15</v>
      </c>
      <c r="C90" s="46">
        <v>1007</v>
      </c>
      <c r="D90" s="46">
        <v>575</v>
      </c>
      <c r="E90" s="46">
        <v>432</v>
      </c>
      <c r="F90" s="46">
        <v>503</v>
      </c>
      <c r="G90" s="46">
        <v>385</v>
      </c>
      <c r="H90" s="46">
        <v>446</v>
      </c>
      <c r="I90" s="46">
        <v>285</v>
      </c>
      <c r="J90" s="46">
        <v>4</v>
      </c>
      <c r="K90" s="46">
        <v>8</v>
      </c>
      <c r="L90" s="46">
        <v>10</v>
      </c>
      <c r="M90" s="46">
        <v>28</v>
      </c>
      <c r="N90" s="46">
        <v>8</v>
      </c>
      <c r="O90" s="46">
        <v>5</v>
      </c>
      <c r="P90" s="40" t="s">
        <v>93</v>
      </c>
      <c r="Q90" s="46">
        <v>4</v>
      </c>
      <c r="R90" s="46">
        <v>5</v>
      </c>
      <c r="S90" s="46">
        <v>20</v>
      </c>
      <c r="T90" s="46">
        <v>26</v>
      </c>
      <c r="U90" s="46">
        <v>11</v>
      </c>
      <c r="V90" s="46">
        <v>28</v>
      </c>
      <c r="W90" s="46">
        <v>72</v>
      </c>
      <c r="X90" s="46">
        <v>47</v>
      </c>
      <c r="Y90" s="46">
        <v>42</v>
      </c>
      <c r="Z90" s="46">
        <v>30</v>
      </c>
      <c r="AA90" s="46">
        <v>5</v>
      </c>
      <c r="AB90" s="46">
        <v>0</v>
      </c>
      <c r="AC90" s="46">
        <v>10</v>
      </c>
      <c r="AD90" s="46">
        <v>6</v>
      </c>
      <c r="AE90" s="41" t="s">
        <v>93</v>
      </c>
      <c r="AF90" s="46">
        <v>1</v>
      </c>
      <c r="AG90" s="46">
        <v>0</v>
      </c>
      <c r="AH90" s="46">
        <v>2</v>
      </c>
      <c r="AI90" s="46">
        <v>0</v>
      </c>
      <c r="AJ90" s="46">
        <v>3</v>
      </c>
      <c r="AK90" s="46">
        <v>4</v>
      </c>
      <c r="AL90" s="46">
        <v>9</v>
      </c>
      <c r="AM90" s="46">
        <v>7</v>
      </c>
    </row>
    <row r="91" spans="1:39" s="39" customFormat="1" ht="18" customHeight="1">
      <c r="A91" s="40" t="s">
        <v>107</v>
      </c>
      <c r="B91" s="46">
        <v>9</v>
      </c>
      <c r="C91" s="46">
        <v>45</v>
      </c>
      <c r="D91" s="46">
        <v>26</v>
      </c>
      <c r="E91" s="46">
        <v>19</v>
      </c>
      <c r="F91" s="46">
        <v>13</v>
      </c>
      <c r="G91" s="46">
        <v>15</v>
      </c>
      <c r="H91" s="46">
        <v>0</v>
      </c>
      <c r="I91" s="46">
        <v>1</v>
      </c>
      <c r="J91" s="46">
        <v>0</v>
      </c>
      <c r="K91" s="46">
        <v>0</v>
      </c>
      <c r="L91" s="46">
        <v>2</v>
      </c>
      <c r="M91" s="46">
        <v>6</v>
      </c>
      <c r="N91" s="46">
        <v>0</v>
      </c>
      <c r="O91" s="46">
        <v>0</v>
      </c>
      <c r="P91" s="40" t="s">
        <v>94</v>
      </c>
      <c r="Q91" s="46">
        <v>0</v>
      </c>
      <c r="R91" s="46">
        <v>0</v>
      </c>
      <c r="S91" s="46">
        <v>0</v>
      </c>
      <c r="T91" s="46">
        <v>0</v>
      </c>
      <c r="U91" s="46">
        <v>11</v>
      </c>
      <c r="V91" s="46">
        <v>8</v>
      </c>
      <c r="W91" s="46">
        <v>13</v>
      </c>
      <c r="X91" s="46">
        <v>4</v>
      </c>
      <c r="Y91" s="46">
        <v>7</v>
      </c>
      <c r="Z91" s="46">
        <v>1</v>
      </c>
      <c r="AA91" s="46">
        <v>0</v>
      </c>
      <c r="AB91" s="46">
        <v>2</v>
      </c>
      <c r="AC91" s="46">
        <v>2</v>
      </c>
      <c r="AD91" s="46">
        <v>0</v>
      </c>
      <c r="AE91" s="41" t="s">
        <v>94</v>
      </c>
      <c r="AF91" s="46">
        <v>0</v>
      </c>
      <c r="AG91" s="46">
        <v>0</v>
      </c>
      <c r="AH91" s="46">
        <v>1</v>
      </c>
      <c r="AI91" s="46">
        <v>0</v>
      </c>
      <c r="AJ91" s="46">
        <v>1</v>
      </c>
      <c r="AK91" s="46">
        <v>0</v>
      </c>
      <c r="AL91" s="46">
        <v>2</v>
      </c>
      <c r="AM91" s="46">
        <v>1</v>
      </c>
    </row>
    <row r="92" spans="1:39" s="39" customFormat="1" ht="18" customHeight="1">
      <c r="A92" s="40" t="s">
        <v>40</v>
      </c>
      <c r="B92" s="46">
        <v>9</v>
      </c>
      <c r="C92" s="46">
        <v>43</v>
      </c>
      <c r="D92" s="46">
        <v>15</v>
      </c>
      <c r="E92" s="46">
        <v>28</v>
      </c>
      <c r="F92" s="46">
        <v>9</v>
      </c>
      <c r="G92" s="46">
        <v>22</v>
      </c>
      <c r="H92" s="46">
        <v>1</v>
      </c>
      <c r="I92" s="46">
        <v>4</v>
      </c>
      <c r="J92" s="46">
        <v>0</v>
      </c>
      <c r="K92" s="46">
        <v>1</v>
      </c>
      <c r="L92" s="46">
        <v>2</v>
      </c>
      <c r="M92" s="46">
        <v>1</v>
      </c>
      <c r="N92" s="46">
        <v>0</v>
      </c>
      <c r="O92" s="46">
        <v>0</v>
      </c>
      <c r="P92" s="40" t="s">
        <v>95</v>
      </c>
      <c r="Q92" s="46">
        <v>0</v>
      </c>
      <c r="R92" s="46">
        <v>0</v>
      </c>
      <c r="S92" s="46">
        <v>0</v>
      </c>
      <c r="T92" s="46">
        <v>1</v>
      </c>
      <c r="U92" s="46">
        <v>6</v>
      </c>
      <c r="V92" s="46">
        <v>15</v>
      </c>
      <c r="W92" s="46">
        <v>6</v>
      </c>
      <c r="X92" s="46">
        <v>6</v>
      </c>
      <c r="Y92" s="46">
        <v>3</v>
      </c>
      <c r="Z92" s="46">
        <v>3</v>
      </c>
      <c r="AA92" s="46">
        <v>0</v>
      </c>
      <c r="AB92" s="46">
        <v>0</v>
      </c>
      <c r="AC92" s="46">
        <v>2</v>
      </c>
      <c r="AD92" s="46">
        <v>1</v>
      </c>
      <c r="AE92" s="41" t="s">
        <v>95</v>
      </c>
      <c r="AF92" s="46">
        <v>0</v>
      </c>
      <c r="AG92" s="46">
        <v>0</v>
      </c>
      <c r="AH92" s="46">
        <v>0</v>
      </c>
      <c r="AI92" s="46">
        <v>0</v>
      </c>
      <c r="AJ92" s="46">
        <v>1</v>
      </c>
      <c r="AK92" s="46">
        <v>2</v>
      </c>
      <c r="AL92" s="46">
        <v>0</v>
      </c>
      <c r="AM92" s="46">
        <v>0</v>
      </c>
    </row>
    <row r="93" spans="1:39" s="39" customFormat="1" ht="18" customHeight="1">
      <c r="A93" s="40" t="s">
        <v>41</v>
      </c>
      <c r="B93" s="46">
        <v>7</v>
      </c>
      <c r="C93" s="46">
        <v>8</v>
      </c>
      <c r="D93" s="46">
        <v>3</v>
      </c>
      <c r="E93" s="46">
        <v>5</v>
      </c>
      <c r="F93" s="46">
        <v>0</v>
      </c>
      <c r="G93" s="46">
        <v>3</v>
      </c>
      <c r="H93" s="46">
        <v>0</v>
      </c>
      <c r="I93" s="46">
        <v>1</v>
      </c>
      <c r="J93" s="46">
        <v>0</v>
      </c>
      <c r="K93" s="46">
        <v>0</v>
      </c>
      <c r="L93" s="46">
        <v>0</v>
      </c>
      <c r="M93" s="46">
        <v>1</v>
      </c>
      <c r="N93" s="46">
        <v>0</v>
      </c>
      <c r="O93" s="46">
        <v>1</v>
      </c>
      <c r="P93" s="40" t="s">
        <v>96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3</v>
      </c>
      <c r="X93" s="46">
        <v>2</v>
      </c>
      <c r="Y93" s="46">
        <v>3</v>
      </c>
      <c r="Z93" s="46">
        <v>0</v>
      </c>
      <c r="AA93" s="46">
        <v>0</v>
      </c>
      <c r="AB93" s="46">
        <v>2</v>
      </c>
      <c r="AC93" s="46">
        <v>0</v>
      </c>
      <c r="AD93" s="46">
        <v>0</v>
      </c>
      <c r="AE93" s="41" t="s">
        <v>96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</row>
    <row r="94" spans="1:39" s="39" customFormat="1" ht="18" customHeight="1">
      <c r="A94" s="40" t="s">
        <v>42</v>
      </c>
      <c r="B94" s="46">
        <v>9</v>
      </c>
      <c r="C94" s="46">
        <v>33</v>
      </c>
      <c r="D94" s="46">
        <v>19</v>
      </c>
      <c r="E94" s="46">
        <v>14</v>
      </c>
      <c r="F94" s="46">
        <v>4</v>
      </c>
      <c r="G94" s="46">
        <v>7</v>
      </c>
      <c r="H94" s="46">
        <v>2</v>
      </c>
      <c r="I94" s="46">
        <v>4</v>
      </c>
      <c r="J94" s="46">
        <v>0</v>
      </c>
      <c r="K94" s="46">
        <v>0</v>
      </c>
      <c r="L94" s="46">
        <v>2</v>
      </c>
      <c r="M94" s="46">
        <v>2</v>
      </c>
      <c r="N94" s="46">
        <v>0</v>
      </c>
      <c r="O94" s="46">
        <v>0</v>
      </c>
      <c r="P94" s="40" t="s">
        <v>97</v>
      </c>
      <c r="Q94" s="46">
        <v>0</v>
      </c>
      <c r="R94" s="46">
        <v>1</v>
      </c>
      <c r="S94" s="46">
        <v>0</v>
      </c>
      <c r="T94" s="46">
        <v>0</v>
      </c>
      <c r="U94" s="46">
        <v>0</v>
      </c>
      <c r="V94" s="46">
        <v>0</v>
      </c>
      <c r="W94" s="46">
        <v>15</v>
      </c>
      <c r="X94" s="46">
        <v>7</v>
      </c>
      <c r="Y94" s="46">
        <v>14</v>
      </c>
      <c r="Z94" s="46">
        <v>7</v>
      </c>
      <c r="AA94" s="46">
        <v>0</v>
      </c>
      <c r="AB94" s="46">
        <v>0</v>
      </c>
      <c r="AC94" s="46">
        <v>1</v>
      </c>
      <c r="AD94" s="46">
        <v>0</v>
      </c>
      <c r="AE94" s="41" t="s">
        <v>97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</row>
    <row r="95" spans="1:39" s="39" customFormat="1" ht="18" customHeight="1">
      <c r="A95" s="40" t="s">
        <v>108</v>
      </c>
      <c r="B95" s="46">
        <v>9</v>
      </c>
      <c r="C95" s="46">
        <v>30</v>
      </c>
      <c r="D95" s="46">
        <v>28</v>
      </c>
      <c r="E95" s="46">
        <v>2</v>
      </c>
      <c r="F95" s="46">
        <v>7</v>
      </c>
      <c r="G95" s="46">
        <v>1</v>
      </c>
      <c r="H95" s="46">
        <v>3</v>
      </c>
      <c r="I95" s="46">
        <v>1</v>
      </c>
      <c r="J95" s="46">
        <v>0</v>
      </c>
      <c r="K95" s="46">
        <v>0</v>
      </c>
      <c r="L95" s="46">
        <v>4</v>
      </c>
      <c r="M95" s="46">
        <v>0</v>
      </c>
      <c r="N95" s="46">
        <v>0</v>
      </c>
      <c r="O95" s="46">
        <v>0</v>
      </c>
      <c r="P95" s="40" t="s">
        <v>98</v>
      </c>
      <c r="Q95" s="46">
        <v>0</v>
      </c>
      <c r="R95" s="46">
        <v>0</v>
      </c>
      <c r="S95" s="46">
        <v>0</v>
      </c>
      <c r="T95" s="46">
        <v>0</v>
      </c>
      <c r="U95" s="46">
        <v>0</v>
      </c>
      <c r="V95" s="46">
        <v>0</v>
      </c>
      <c r="W95" s="46">
        <v>21</v>
      </c>
      <c r="X95" s="46">
        <v>1</v>
      </c>
      <c r="Y95" s="46">
        <v>19</v>
      </c>
      <c r="Z95" s="46">
        <v>1</v>
      </c>
      <c r="AA95" s="46">
        <v>0</v>
      </c>
      <c r="AB95" s="46">
        <v>0</v>
      </c>
      <c r="AC95" s="46">
        <v>2</v>
      </c>
      <c r="AD95" s="46">
        <v>0</v>
      </c>
      <c r="AE95" s="41" t="s">
        <v>98</v>
      </c>
      <c r="AF95" s="46">
        <v>0</v>
      </c>
      <c r="AG95" s="46">
        <v>0</v>
      </c>
      <c r="AH95" s="46">
        <v>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</row>
    <row r="96" spans="1:39" s="39" customFormat="1" ht="18" customHeight="1">
      <c r="A96" s="40" t="s">
        <v>44</v>
      </c>
      <c r="B96" s="46">
        <v>9</v>
      </c>
      <c r="C96" s="46">
        <v>92</v>
      </c>
      <c r="D96" s="46">
        <v>52</v>
      </c>
      <c r="E96" s="46">
        <v>40</v>
      </c>
      <c r="F96" s="46">
        <v>19</v>
      </c>
      <c r="G96" s="46">
        <v>16</v>
      </c>
      <c r="H96" s="46">
        <v>9</v>
      </c>
      <c r="I96" s="46">
        <v>2</v>
      </c>
      <c r="J96" s="46">
        <v>0</v>
      </c>
      <c r="K96" s="46">
        <v>0</v>
      </c>
      <c r="L96" s="46">
        <v>7</v>
      </c>
      <c r="M96" s="46">
        <v>8</v>
      </c>
      <c r="N96" s="46">
        <v>0</v>
      </c>
      <c r="O96" s="46">
        <v>3</v>
      </c>
      <c r="P96" s="40" t="s">
        <v>44</v>
      </c>
      <c r="Q96" s="46">
        <v>0</v>
      </c>
      <c r="R96" s="46">
        <v>0</v>
      </c>
      <c r="S96" s="46">
        <v>0</v>
      </c>
      <c r="T96" s="46">
        <v>0</v>
      </c>
      <c r="U96" s="46">
        <v>3</v>
      </c>
      <c r="V96" s="46">
        <v>3</v>
      </c>
      <c r="W96" s="46">
        <v>33</v>
      </c>
      <c r="X96" s="46">
        <v>24</v>
      </c>
      <c r="Y96" s="46">
        <v>3</v>
      </c>
      <c r="Z96" s="46">
        <v>3</v>
      </c>
      <c r="AA96" s="46">
        <v>1</v>
      </c>
      <c r="AB96" s="46">
        <v>0</v>
      </c>
      <c r="AC96" s="46">
        <v>0</v>
      </c>
      <c r="AD96" s="46">
        <v>0</v>
      </c>
      <c r="AE96" s="41" t="s">
        <v>44</v>
      </c>
      <c r="AF96" s="46">
        <v>0</v>
      </c>
      <c r="AG96" s="46">
        <v>0</v>
      </c>
      <c r="AH96" s="46">
        <v>0</v>
      </c>
      <c r="AI96" s="46">
        <v>0</v>
      </c>
      <c r="AJ96" s="46">
        <v>0</v>
      </c>
      <c r="AK96" s="46">
        <v>0</v>
      </c>
      <c r="AL96" s="46">
        <v>29</v>
      </c>
      <c r="AM96" s="46">
        <v>21</v>
      </c>
    </row>
    <row r="97" spans="1:39" s="39" customFormat="1" ht="18" customHeight="1">
      <c r="A97" s="40" t="s">
        <v>109</v>
      </c>
      <c r="B97" s="46">
        <v>9</v>
      </c>
      <c r="C97" s="46">
        <v>30</v>
      </c>
      <c r="D97" s="46">
        <v>11</v>
      </c>
      <c r="E97" s="46">
        <v>19</v>
      </c>
      <c r="F97" s="46">
        <v>10</v>
      </c>
      <c r="G97" s="46">
        <v>16</v>
      </c>
      <c r="H97" s="46">
        <v>6</v>
      </c>
      <c r="I97" s="46">
        <v>5</v>
      </c>
      <c r="J97" s="46">
        <v>0</v>
      </c>
      <c r="K97" s="46">
        <v>0</v>
      </c>
      <c r="L97" s="46">
        <v>2</v>
      </c>
      <c r="M97" s="46">
        <v>8</v>
      </c>
      <c r="N97" s="46">
        <v>0</v>
      </c>
      <c r="O97" s="46">
        <v>0</v>
      </c>
      <c r="P97" s="40" t="s">
        <v>99</v>
      </c>
      <c r="Q97" s="46">
        <v>0</v>
      </c>
      <c r="R97" s="46">
        <v>0</v>
      </c>
      <c r="S97" s="46">
        <v>0</v>
      </c>
      <c r="T97" s="46">
        <v>0</v>
      </c>
      <c r="U97" s="46">
        <v>2</v>
      </c>
      <c r="V97" s="46">
        <v>3</v>
      </c>
      <c r="W97" s="46">
        <v>1</v>
      </c>
      <c r="X97" s="46">
        <v>3</v>
      </c>
      <c r="Y97" s="46">
        <v>1</v>
      </c>
      <c r="Z97" s="46">
        <v>3</v>
      </c>
      <c r="AA97" s="46">
        <v>0</v>
      </c>
      <c r="AB97" s="46">
        <v>0</v>
      </c>
      <c r="AC97" s="46">
        <v>0</v>
      </c>
      <c r="AD97" s="46">
        <v>0</v>
      </c>
      <c r="AE97" s="41" t="s">
        <v>99</v>
      </c>
      <c r="AF97" s="46">
        <v>0</v>
      </c>
      <c r="AG97" s="46">
        <v>0</v>
      </c>
      <c r="AH97" s="46">
        <v>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</row>
    <row r="98" spans="1:39" s="39" customFormat="1" ht="18" customHeight="1">
      <c r="A98" s="40" t="s">
        <v>110</v>
      </c>
      <c r="B98" s="46">
        <v>9</v>
      </c>
      <c r="C98" s="46">
        <v>12</v>
      </c>
      <c r="D98" s="46">
        <v>8</v>
      </c>
      <c r="E98" s="46">
        <v>4</v>
      </c>
      <c r="F98" s="46">
        <v>6</v>
      </c>
      <c r="G98" s="46">
        <v>4</v>
      </c>
      <c r="H98" s="46">
        <v>4</v>
      </c>
      <c r="I98" s="46">
        <v>1</v>
      </c>
      <c r="J98" s="46">
        <v>0</v>
      </c>
      <c r="K98" s="46">
        <v>0</v>
      </c>
      <c r="L98" s="46">
        <v>2</v>
      </c>
      <c r="M98" s="46">
        <v>1</v>
      </c>
      <c r="N98" s="46">
        <v>0</v>
      </c>
      <c r="O98" s="46">
        <v>0</v>
      </c>
      <c r="P98" s="40" t="s">
        <v>100</v>
      </c>
      <c r="Q98" s="46">
        <v>0</v>
      </c>
      <c r="R98" s="46">
        <v>2</v>
      </c>
      <c r="S98" s="46">
        <v>0</v>
      </c>
      <c r="T98" s="46">
        <v>0</v>
      </c>
      <c r="U98" s="46">
        <v>0</v>
      </c>
      <c r="V98" s="46">
        <v>0</v>
      </c>
      <c r="W98" s="46">
        <v>2</v>
      </c>
      <c r="X98" s="46">
        <v>0</v>
      </c>
      <c r="Y98" s="46">
        <v>1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1" t="s">
        <v>100</v>
      </c>
      <c r="AF98" s="46">
        <v>0</v>
      </c>
      <c r="AG98" s="46">
        <v>0</v>
      </c>
      <c r="AH98" s="46">
        <v>0</v>
      </c>
      <c r="AI98" s="46">
        <v>0</v>
      </c>
      <c r="AJ98" s="46">
        <v>1</v>
      </c>
      <c r="AK98" s="46">
        <v>0</v>
      </c>
      <c r="AL98" s="46">
        <v>0</v>
      </c>
      <c r="AM98" s="46">
        <v>0</v>
      </c>
    </row>
    <row r="99" spans="1:39" s="39" customFormat="1" ht="18" customHeight="1">
      <c r="A99" s="40"/>
      <c r="B99" s="38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40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41"/>
      <c r="AF99" s="36"/>
      <c r="AG99" s="36"/>
      <c r="AH99" s="36"/>
      <c r="AI99" s="36"/>
      <c r="AJ99" s="36"/>
      <c r="AK99" s="36"/>
      <c r="AL99" s="36"/>
      <c r="AM99" s="36"/>
    </row>
    <row r="100" spans="1:39" ht="23.25" customHeight="1" thickBot="1">
      <c r="A100" s="28"/>
      <c r="B100" s="9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8"/>
      <c r="Q100" s="5"/>
      <c r="R100" s="5"/>
      <c r="S100" s="5"/>
      <c r="T100" s="5"/>
      <c r="U100" s="16"/>
      <c r="V100" s="16"/>
      <c r="W100" s="5"/>
      <c r="X100" s="5"/>
      <c r="Y100" s="5"/>
      <c r="Z100" s="5"/>
      <c r="AA100" s="5"/>
      <c r="AB100" s="5"/>
      <c r="AC100" s="5"/>
      <c r="AD100" s="5"/>
      <c r="AE100" s="28"/>
      <c r="AF100" s="5"/>
      <c r="AG100" s="5"/>
      <c r="AH100" s="5"/>
      <c r="AI100" s="5"/>
      <c r="AJ100" s="5"/>
      <c r="AK100" s="5"/>
      <c r="AL100" s="5"/>
      <c r="AM100" s="5"/>
    </row>
    <row r="101" spans="1:39" ht="13.5" customHeight="1">
      <c r="A101" s="7" t="s">
        <v>135</v>
      </c>
      <c r="B101" s="7"/>
      <c r="H101" s="54" t="s">
        <v>136</v>
      </c>
      <c r="I101" s="21"/>
      <c r="J101" s="21"/>
      <c r="K101" s="21"/>
      <c r="L101" s="21"/>
      <c r="P101" s="7" t="s">
        <v>135</v>
      </c>
      <c r="U101" s="12"/>
      <c r="V101" s="12"/>
      <c r="W101" s="54" t="s">
        <v>137</v>
      </c>
      <c r="AE101" s="7" t="s">
        <v>135</v>
      </c>
    </row>
    <row r="102" spans="1:39" ht="13.5" customHeight="1">
      <c r="U102" s="12"/>
      <c r="V102" s="12"/>
      <c r="AE102" s="43" t="s">
        <v>138</v>
      </c>
    </row>
  </sheetData>
  <mergeCells count="67">
    <mergeCell ref="AE2:AM2"/>
    <mergeCell ref="X2:AC2"/>
    <mergeCell ref="AE3:AM3"/>
    <mergeCell ref="AC1:AD1"/>
    <mergeCell ref="Y6:Z7"/>
    <mergeCell ref="W5:AD5"/>
    <mergeCell ref="AC6:AD7"/>
    <mergeCell ref="I2:M2"/>
    <mergeCell ref="AB8:AB9"/>
    <mergeCell ref="AC8:AC9"/>
    <mergeCell ref="AD8:AD9"/>
    <mergeCell ref="R8:R9"/>
    <mergeCell ref="S8:S9"/>
    <mergeCell ref="P2:V2"/>
    <mergeCell ref="T8:T9"/>
    <mergeCell ref="Q6:R7"/>
    <mergeCell ref="S6:T7"/>
    <mergeCell ref="Y8:Y9"/>
    <mergeCell ref="Z8:Z9"/>
    <mergeCell ref="W8:W9"/>
    <mergeCell ref="U8:U9"/>
    <mergeCell ref="Q5:V5"/>
    <mergeCell ref="Q8:Q9"/>
    <mergeCell ref="V8:V9"/>
    <mergeCell ref="AG8:AG9"/>
    <mergeCell ref="AF6:AG7"/>
    <mergeCell ref="AE5:AE9"/>
    <mergeCell ref="AF5:AM5"/>
    <mergeCell ref="AL8:AL9"/>
    <mergeCell ref="AJ8:AJ9"/>
    <mergeCell ref="AK8:AK9"/>
    <mergeCell ref="AL6:AM7"/>
    <mergeCell ref="AH8:AH9"/>
    <mergeCell ref="AJ6:AK7"/>
    <mergeCell ref="X8:X9"/>
    <mergeCell ref="A2:G2"/>
    <mergeCell ref="W6:X7"/>
    <mergeCell ref="AH6:AI7"/>
    <mergeCell ref="A5:A9"/>
    <mergeCell ref="AA8:AA9"/>
    <mergeCell ref="J8:J9"/>
    <mergeCell ref="J6:K7"/>
    <mergeCell ref="I8:I9"/>
    <mergeCell ref="F5:O5"/>
    <mergeCell ref="F8:F9"/>
    <mergeCell ref="G8:G9"/>
    <mergeCell ref="M8:M9"/>
    <mergeCell ref="H8:H9"/>
    <mergeCell ref="K8:K9"/>
    <mergeCell ref="H6:I7"/>
    <mergeCell ref="N6:O7"/>
    <mergeCell ref="B5:B9"/>
    <mergeCell ref="AM8:AM9"/>
    <mergeCell ref="C8:C9"/>
    <mergeCell ref="D8:D9"/>
    <mergeCell ref="E8:E9"/>
    <mergeCell ref="C5:E7"/>
    <mergeCell ref="F6:G7"/>
    <mergeCell ref="AI8:AI9"/>
    <mergeCell ref="AA6:AB7"/>
    <mergeCell ref="L6:M7"/>
    <mergeCell ref="P5:P9"/>
    <mergeCell ref="L8:L9"/>
    <mergeCell ref="N8:N9"/>
    <mergeCell ref="O8:O9"/>
    <mergeCell ref="AF8:AF9"/>
    <mergeCell ref="U6:V7"/>
  </mergeCells>
  <phoneticPr fontId="3" type="noConversion"/>
  <pageMargins left="0.59055118110236227" right="1.299212598425197" top="0.27" bottom="0.19" header="0.2" footer="0.2"/>
  <pageSetup paperSize="9" orientation="portrait" r:id="rId1"/>
  <headerFooter alignWithMargins="0"/>
  <colBreaks count="4" manualBreakCount="4">
    <brk id="7" max="46" man="1"/>
    <brk id="15" max="39" man="1"/>
    <brk id="22" max="46" man="1"/>
    <brk id="30" max="46" man="1"/>
  </colBreaks>
  <ignoredErrors>
    <ignoredError sqref="B24:B68" numberStoredAsText="1"/>
    <ignoredError sqref="B69" numberStoredAsText="1" formulaRange="1"/>
    <ignoredError sqref="D69:E69 H69:O69 Q69:AD69 AF69:AM69" formulaRange="1"/>
    <ignoredError sqref="F69:G69 C6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13-7</vt:lpstr>
      <vt:lpstr>'13-7'!Print_Area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陳彥鈞</cp:lastModifiedBy>
  <cp:lastPrinted>2021-08-30T02:04:39Z</cp:lastPrinted>
  <dcterms:created xsi:type="dcterms:W3CDTF">2020-09-23T02:02:12Z</dcterms:created>
  <dcterms:modified xsi:type="dcterms:W3CDTF">2021-10-01T07:10:26Z</dcterms:modified>
</cp:coreProperties>
</file>