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09年報已確認章節\8\"/>
    </mc:Choice>
  </mc:AlternateContent>
  <xr:revisionPtr revIDLastSave="0" documentId="13_ncr:1_{86BBA683-CCD9-45DB-9B0C-1B0B5C5164C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8-2-1" sheetId="1" r:id="rId1"/>
  </sheets>
  <definedNames>
    <definedName name="_xlnm.Print_Area" localSheetId="0">'8-2-1'!$A$1:$AZ$104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M92" i="1" l="1"/>
  <c r="AM93" i="1"/>
  <c r="AO90" i="1"/>
  <c r="AO91" i="1"/>
  <c r="AO92" i="1"/>
  <c r="AO93" i="1"/>
  <c r="AO94" i="1"/>
  <c r="AN90" i="1"/>
  <c r="AM90" i="1" s="1"/>
  <c r="AN91" i="1"/>
  <c r="AM91" i="1" s="1"/>
  <c r="AN92" i="1"/>
  <c r="AN93" i="1"/>
  <c r="AN94" i="1"/>
  <c r="AM94" i="1" s="1"/>
  <c r="AO89" i="1"/>
  <c r="AN89" i="1"/>
  <c r="AM89" i="1" s="1"/>
  <c r="Z90" i="1"/>
  <c r="Z91" i="1"/>
  <c r="Z92" i="1"/>
  <c r="Z93" i="1"/>
  <c r="Z94" i="1"/>
  <c r="X94" i="1" s="1"/>
  <c r="Z89" i="1"/>
  <c r="Y89" i="1"/>
  <c r="Y90" i="1"/>
  <c r="Y91" i="1"/>
  <c r="Y92" i="1"/>
  <c r="Y93" i="1"/>
  <c r="Y94" i="1"/>
  <c r="M91" i="1"/>
  <c r="M92" i="1"/>
  <c r="M93" i="1"/>
  <c r="M94" i="1"/>
  <c r="M89" i="1"/>
  <c r="X89" i="1" l="1"/>
  <c r="X93" i="1"/>
  <c r="X92" i="1"/>
  <c r="X91" i="1"/>
  <c r="X90" i="1"/>
  <c r="Z87" i="1"/>
  <c r="Y87" i="1"/>
  <c r="M87" i="1"/>
  <c r="H87" i="1"/>
  <c r="C87" i="1"/>
  <c r="Z86" i="1"/>
  <c r="Y86" i="1"/>
  <c r="M86" i="1"/>
  <c r="H86" i="1"/>
  <c r="C86" i="1"/>
  <c r="Z84" i="1"/>
  <c r="Y84" i="1"/>
  <c r="M84" i="1"/>
  <c r="H84" i="1"/>
  <c r="C84" i="1"/>
  <c r="Z83" i="1"/>
  <c r="Y83" i="1"/>
  <c r="M83" i="1"/>
  <c r="H83" i="1"/>
  <c r="C83" i="1"/>
  <c r="Z82" i="1"/>
  <c r="Y82" i="1"/>
  <c r="M82" i="1"/>
  <c r="H82" i="1"/>
  <c r="C82" i="1"/>
  <c r="Z81" i="1"/>
  <c r="Y81" i="1"/>
  <c r="M81" i="1"/>
  <c r="H81" i="1"/>
  <c r="C81" i="1"/>
  <c r="Z80" i="1"/>
  <c r="Y80" i="1"/>
  <c r="M80" i="1"/>
  <c r="H80" i="1"/>
  <c r="C80" i="1"/>
  <c r="Z79" i="1"/>
  <c r="Y79" i="1"/>
  <c r="M79" i="1"/>
  <c r="H79" i="1"/>
  <c r="C79" i="1"/>
  <c r="Z78" i="1"/>
  <c r="Y78" i="1"/>
  <c r="M78" i="1"/>
  <c r="H78" i="1"/>
  <c r="C78" i="1"/>
  <c r="Z77" i="1"/>
  <c r="Y77" i="1"/>
  <c r="H77" i="1"/>
  <c r="Z76" i="1"/>
  <c r="Y76" i="1"/>
  <c r="H76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AO67" i="1"/>
  <c r="AN67" i="1"/>
  <c r="Z67" i="1"/>
  <c r="Y67" i="1"/>
  <c r="M67" i="1"/>
  <c r="H67" i="1"/>
  <c r="C67" i="1"/>
  <c r="AO66" i="1"/>
  <c r="AN66" i="1"/>
  <c r="Z66" i="1"/>
  <c r="Y66" i="1"/>
  <c r="M66" i="1"/>
  <c r="H66" i="1"/>
  <c r="C66" i="1"/>
  <c r="AO64" i="1"/>
  <c r="AN64" i="1"/>
  <c r="Z64" i="1"/>
  <c r="Y64" i="1"/>
  <c r="M64" i="1"/>
  <c r="H64" i="1"/>
  <c r="C64" i="1"/>
  <c r="AO63" i="1"/>
  <c r="AN63" i="1"/>
  <c r="Z63" i="1"/>
  <c r="Y63" i="1"/>
  <c r="M63" i="1"/>
  <c r="H63" i="1"/>
  <c r="C63" i="1"/>
  <c r="AO62" i="1"/>
  <c r="AN62" i="1"/>
  <c r="Z62" i="1"/>
  <c r="Y62" i="1"/>
  <c r="M62" i="1"/>
  <c r="H62" i="1"/>
  <c r="C62" i="1"/>
  <c r="AO61" i="1"/>
  <c r="AN61" i="1"/>
  <c r="Z61" i="1"/>
  <c r="Y61" i="1"/>
  <c r="M61" i="1"/>
  <c r="H61" i="1"/>
  <c r="C61" i="1"/>
  <c r="AO60" i="1"/>
  <c r="AN60" i="1"/>
  <c r="Z60" i="1"/>
  <c r="Y60" i="1"/>
  <c r="M60" i="1"/>
  <c r="H60" i="1"/>
  <c r="C60" i="1"/>
  <c r="AO59" i="1"/>
  <c r="AN59" i="1"/>
  <c r="Z59" i="1"/>
  <c r="Y59" i="1"/>
  <c r="M59" i="1"/>
  <c r="H59" i="1"/>
  <c r="C59" i="1"/>
  <c r="AY58" i="1"/>
  <c r="AW58" i="1"/>
  <c r="AV58" i="1"/>
  <c r="AU58" i="1"/>
  <c r="AT58" i="1"/>
  <c r="AS58" i="1"/>
  <c r="AR58" i="1"/>
  <c r="AQ58" i="1"/>
  <c r="AP58" i="1"/>
  <c r="AK58" i="1"/>
  <c r="AI58" i="1"/>
  <c r="AH58" i="1"/>
  <c r="AG58" i="1"/>
  <c r="AF58" i="1"/>
  <c r="AE58" i="1"/>
  <c r="AD58" i="1"/>
  <c r="AC58" i="1"/>
  <c r="AB58" i="1"/>
  <c r="T58" i="1"/>
  <c r="R58" i="1"/>
  <c r="P58" i="1"/>
  <c r="N58" i="1"/>
  <c r="I58" i="1"/>
  <c r="F58" i="1"/>
  <c r="D58" i="1"/>
  <c r="AO57" i="1"/>
  <c r="AN57" i="1"/>
  <c r="Z57" i="1"/>
  <c r="Y57" i="1"/>
  <c r="M57" i="1"/>
  <c r="H57" i="1"/>
  <c r="C57" i="1"/>
  <c r="AO56" i="1"/>
  <c r="AN56" i="1"/>
  <c r="Z56" i="1"/>
  <c r="Y56" i="1"/>
  <c r="M56" i="1"/>
  <c r="H56" i="1"/>
  <c r="C56" i="1"/>
  <c r="AO54" i="1"/>
  <c r="AN54" i="1"/>
  <c r="Z54" i="1"/>
  <c r="Y54" i="1"/>
  <c r="M54" i="1"/>
  <c r="H54" i="1"/>
  <c r="C54" i="1"/>
  <c r="AO53" i="1"/>
  <c r="AN53" i="1"/>
  <c r="Z53" i="1"/>
  <c r="Y53" i="1"/>
  <c r="M53" i="1"/>
  <c r="H53" i="1"/>
  <c r="C53" i="1"/>
  <c r="AO52" i="1"/>
  <c r="AN52" i="1"/>
  <c r="Z52" i="1"/>
  <c r="Y52" i="1"/>
  <c r="M52" i="1"/>
  <c r="H52" i="1"/>
  <c r="C52" i="1"/>
  <c r="AO51" i="1"/>
  <c r="AN51" i="1"/>
  <c r="Z51" i="1"/>
  <c r="Y51" i="1"/>
  <c r="M51" i="1"/>
  <c r="H51" i="1"/>
  <c r="C51" i="1"/>
  <c r="AO50" i="1"/>
  <c r="AN50" i="1"/>
  <c r="Z50" i="1"/>
  <c r="Y50" i="1"/>
  <c r="M50" i="1"/>
  <c r="H50" i="1"/>
  <c r="C50" i="1"/>
  <c r="AO49" i="1"/>
  <c r="AN49" i="1"/>
  <c r="Z49" i="1"/>
  <c r="Y49" i="1"/>
  <c r="M49" i="1"/>
  <c r="H49" i="1"/>
  <c r="C49" i="1"/>
  <c r="AY48" i="1"/>
  <c r="AW48" i="1"/>
  <c r="AV48" i="1"/>
  <c r="AU48" i="1"/>
  <c r="AT48" i="1"/>
  <c r="AS48" i="1"/>
  <c r="AR48" i="1"/>
  <c r="AQ48" i="1"/>
  <c r="AP48" i="1"/>
  <c r="AK48" i="1"/>
  <c r="AI48" i="1"/>
  <c r="AH48" i="1"/>
  <c r="AG48" i="1"/>
  <c r="AF48" i="1"/>
  <c r="AE48" i="1"/>
  <c r="AD48" i="1"/>
  <c r="AC48" i="1"/>
  <c r="AB48" i="1"/>
  <c r="T48" i="1"/>
  <c r="R48" i="1"/>
  <c r="P48" i="1"/>
  <c r="N48" i="1"/>
  <c r="I48" i="1"/>
  <c r="F48" i="1"/>
  <c r="D48" i="1"/>
  <c r="B48" i="1"/>
  <c r="AO47" i="1"/>
  <c r="AN47" i="1"/>
  <c r="Z47" i="1"/>
  <c r="Y47" i="1"/>
  <c r="M47" i="1"/>
  <c r="H47" i="1"/>
  <c r="C47" i="1"/>
  <c r="AO46" i="1"/>
  <c r="AN46" i="1"/>
  <c r="Z46" i="1"/>
  <c r="Y46" i="1"/>
  <c r="M46" i="1"/>
  <c r="H46" i="1"/>
  <c r="C46" i="1"/>
  <c r="Z45" i="1"/>
  <c r="Y45" i="1"/>
  <c r="AO44" i="1"/>
  <c r="AN44" i="1"/>
  <c r="Z44" i="1"/>
  <c r="Y44" i="1"/>
  <c r="X44" i="1" s="1"/>
  <c r="M44" i="1"/>
  <c r="H44" i="1"/>
  <c r="C44" i="1"/>
  <c r="AO43" i="1"/>
  <c r="AN43" i="1"/>
  <c r="Z43" i="1"/>
  <c r="Y43" i="1"/>
  <c r="M43" i="1"/>
  <c r="H43" i="1"/>
  <c r="C43" i="1"/>
  <c r="AO42" i="1"/>
  <c r="AN42" i="1"/>
  <c r="Z42" i="1"/>
  <c r="Y42" i="1"/>
  <c r="M42" i="1"/>
  <c r="H42" i="1"/>
  <c r="C42" i="1"/>
  <c r="AO41" i="1"/>
  <c r="AN41" i="1"/>
  <c r="Z41" i="1"/>
  <c r="Y41" i="1"/>
  <c r="M41" i="1"/>
  <c r="H41" i="1"/>
  <c r="C41" i="1"/>
  <c r="AO40" i="1"/>
  <c r="AM40" i="1" s="1"/>
  <c r="Z40" i="1"/>
  <c r="Y40" i="1"/>
  <c r="M40" i="1"/>
  <c r="H40" i="1"/>
  <c r="C40" i="1"/>
  <c r="AO39" i="1"/>
  <c r="AN39" i="1"/>
  <c r="AM39" i="1" s="1"/>
  <c r="Z39" i="1"/>
  <c r="Y39" i="1"/>
  <c r="M39" i="1"/>
  <c r="H39" i="1"/>
  <c r="C39" i="1"/>
  <c r="AY38" i="1"/>
  <c r="AX38" i="1"/>
  <c r="AW38" i="1"/>
  <c r="AV38" i="1"/>
  <c r="AU38" i="1"/>
  <c r="AT38" i="1"/>
  <c r="AS38" i="1"/>
  <c r="AR38" i="1"/>
  <c r="AQ38" i="1"/>
  <c r="AP38" i="1"/>
  <c r="AK38" i="1"/>
  <c r="AJ38" i="1"/>
  <c r="AI38" i="1"/>
  <c r="AH38" i="1"/>
  <c r="AG38" i="1"/>
  <c r="AF38" i="1"/>
  <c r="AE38" i="1"/>
  <c r="AD38" i="1"/>
  <c r="AC38" i="1"/>
  <c r="AB38" i="1"/>
  <c r="V38" i="1"/>
  <c r="T38" i="1"/>
  <c r="R38" i="1"/>
  <c r="P38" i="1"/>
  <c r="N38" i="1"/>
  <c r="I38" i="1"/>
  <c r="F38" i="1"/>
  <c r="D38" i="1"/>
  <c r="AO37" i="1"/>
  <c r="AN37" i="1"/>
  <c r="Z37" i="1"/>
  <c r="Y37" i="1"/>
  <c r="M37" i="1"/>
  <c r="AO36" i="1"/>
  <c r="AN36" i="1"/>
  <c r="Z36" i="1"/>
  <c r="Y36" i="1"/>
  <c r="M36" i="1"/>
  <c r="AO35" i="1"/>
  <c r="AN35" i="1"/>
  <c r="Z35" i="1"/>
  <c r="Y35" i="1"/>
  <c r="M35" i="1"/>
  <c r="AO34" i="1"/>
  <c r="AN34" i="1"/>
  <c r="Z34" i="1"/>
  <c r="Y34" i="1"/>
  <c r="M34" i="1"/>
  <c r="AO33" i="1"/>
  <c r="AN33" i="1"/>
  <c r="Z33" i="1"/>
  <c r="Y33" i="1"/>
  <c r="M33" i="1"/>
  <c r="AO32" i="1"/>
  <c r="AN32" i="1"/>
  <c r="Z32" i="1"/>
  <c r="Y32" i="1"/>
  <c r="M32" i="1"/>
  <c r="AO31" i="1"/>
  <c r="AN31" i="1"/>
  <c r="Z31" i="1"/>
  <c r="Y31" i="1"/>
  <c r="M31" i="1"/>
  <c r="AO30" i="1"/>
  <c r="AM30" i="1" s="1"/>
  <c r="Z30" i="1"/>
  <c r="Y30" i="1"/>
  <c r="M30" i="1"/>
  <c r="AO29" i="1"/>
  <c r="AN29" i="1"/>
  <c r="Z29" i="1"/>
  <c r="Y29" i="1"/>
  <c r="M29" i="1"/>
  <c r="X80" i="1" l="1"/>
  <c r="X82" i="1"/>
  <c r="X87" i="1"/>
  <c r="X47" i="1"/>
  <c r="X83" i="1"/>
  <c r="X50" i="1"/>
  <c r="X54" i="1"/>
  <c r="X33" i="1"/>
  <c r="X29" i="1"/>
  <c r="AM43" i="1"/>
  <c r="AM46" i="1"/>
  <c r="X81" i="1"/>
  <c r="X37" i="1"/>
  <c r="AM34" i="1"/>
  <c r="X40" i="1"/>
  <c r="AM41" i="1"/>
  <c r="X43" i="1"/>
  <c r="X46" i="1"/>
  <c r="AM56" i="1"/>
  <c r="X78" i="1"/>
  <c r="AM29" i="1"/>
  <c r="X84" i="1"/>
  <c r="Z38" i="1"/>
  <c r="C38" i="1"/>
  <c r="X39" i="1"/>
  <c r="Z48" i="1"/>
  <c r="Z58" i="1"/>
  <c r="AM59" i="1"/>
  <c r="AM63" i="1"/>
  <c r="X53" i="1"/>
  <c r="X35" i="1"/>
  <c r="C58" i="1"/>
  <c r="X67" i="1"/>
  <c r="AM31" i="1"/>
  <c r="AM32" i="1"/>
  <c r="X34" i="1"/>
  <c r="AM35" i="1"/>
  <c r="AM44" i="1"/>
  <c r="X56" i="1"/>
  <c r="X59" i="1"/>
  <c r="X63" i="1"/>
  <c r="X86" i="1"/>
  <c r="X30" i="1"/>
  <c r="AM33" i="1"/>
  <c r="AM37" i="1"/>
  <c r="X41" i="1"/>
  <c r="C48" i="1"/>
  <c r="AM60" i="1"/>
  <c r="X62" i="1"/>
  <c r="AM64" i="1"/>
  <c r="X32" i="1"/>
  <c r="Y38" i="1"/>
  <c r="X52" i="1"/>
  <c r="X61" i="1"/>
  <c r="X66" i="1"/>
  <c r="X79" i="1"/>
  <c r="H58" i="1"/>
  <c r="AM61" i="1"/>
  <c r="AM62" i="1"/>
  <c r="X64" i="1"/>
  <c r="X60" i="1"/>
  <c r="AM66" i="1"/>
  <c r="AM67" i="1"/>
  <c r="X57" i="1"/>
  <c r="H48" i="1"/>
  <c r="X49" i="1"/>
  <c r="AO48" i="1"/>
  <c r="X51" i="1"/>
  <c r="AM57" i="1"/>
  <c r="X42" i="1"/>
  <c r="H38" i="1"/>
  <c r="AM42" i="1"/>
  <c r="AM47" i="1"/>
  <c r="AM36" i="1"/>
  <c r="X31" i="1"/>
  <c r="X36" i="1"/>
  <c r="AO38" i="1"/>
  <c r="AO58" i="1"/>
  <c r="AN38" i="1"/>
  <c r="AM38" i="1" l="1"/>
  <c r="X38" i="1"/>
</calcChain>
</file>

<file path=xl/sharedStrings.xml><?xml version="1.0" encoding="utf-8"?>
<sst xmlns="http://schemas.openxmlformats.org/spreadsheetml/2006/main" count="576" uniqueCount="225">
  <si>
    <t>教育文化  302</t>
  </si>
  <si>
    <t>教育文化 303</t>
  </si>
  <si>
    <t>教育文化  304</t>
  </si>
  <si>
    <t>教育文化  305</t>
  </si>
  <si>
    <t>in the County(City)</t>
  </si>
  <si>
    <t xml:space="preserve">１．高  中  </t>
  </si>
  <si>
    <t>２．高   職</t>
  </si>
  <si>
    <r>
      <rPr>
        <sz val="10"/>
        <rFont val="Times New Roman"/>
        <family val="1"/>
        <charset val="1"/>
      </rPr>
      <t>2</t>
    </r>
    <r>
      <rPr>
        <sz val="10"/>
        <rFont val="細明體"/>
        <family val="3"/>
        <charset val="136"/>
      </rPr>
      <t>．</t>
    </r>
    <r>
      <rPr>
        <sz val="10"/>
        <rFont val="Times New Roman"/>
        <family val="1"/>
        <charset val="1"/>
      </rPr>
      <t>Vocational School</t>
    </r>
  </si>
  <si>
    <t>校數
(所)
No. of Schools
(Schools)</t>
  </si>
  <si>
    <t>班   級   數
(班) 　
 No. of Classes
(Classes)</t>
  </si>
  <si>
    <t>合　計
Total</t>
  </si>
  <si>
    <t>合計
Total</t>
  </si>
  <si>
    <t>男
Male</t>
  </si>
  <si>
    <t>女
Female</t>
  </si>
  <si>
    <t>計
Total</t>
  </si>
  <si>
    <t>九十四學年度 A.Y.2005</t>
  </si>
  <si>
    <t>5(3)</t>
  </si>
  <si>
    <t>-</t>
  </si>
  <si>
    <t>…</t>
  </si>
  <si>
    <t>九十五學年度 A.Y.2006</t>
  </si>
  <si>
    <t>九十六學年度 A.Y.2007</t>
  </si>
  <si>
    <t>5(4)</t>
  </si>
  <si>
    <t>九十七學年度 A.Y.2008</t>
  </si>
  <si>
    <t>5(2)</t>
  </si>
  <si>
    <t>九十八學年度 A.Y.2009</t>
  </si>
  <si>
    <t>九十九學年度 A.Y.2010</t>
  </si>
  <si>
    <t>一○○學年度 A.Y.2011</t>
  </si>
  <si>
    <t>一○一學年度 A.Y.2012</t>
  </si>
  <si>
    <t>一○二學年度 A.Y.2013</t>
  </si>
  <si>
    <t>進修部(學校)
Cont. Education (School)</t>
  </si>
  <si>
    <r>
      <rPr>
        <sz val="8"/>
        <rFont val="新細明體"/>
        <family val="1"/>
        <charset val="136"/>
      </rPr>
      <t xml:space="preserve">進修部
(學校)
</t>
    </r>
    <r>
      <rPr>
        <sz val="6"/>
        <rFont val="Times New Roman"/>
        <family val="1"/>
        <charset val="1"/>
      </rPr>
      <t>Cont. Education (School)</t>
    </r>
  </si>
  <si>
    <t>一○三學年度 A.Y.2014</t>
  </si>
  <si>
    <t>花蓮市</t>
  </si>
  <si>
    <t>鳳林鎮</t>
  </si>
  <si>
    <t>玉里鎮</t>
  </si>
  <si>
    <t>新城鄉</t>
  </si>
  <si>
    <t>吉安鄉</t>
  </si>
  <si>
    <t>光復鄉</t>
  </si>
  <si>
    <t>國立</t>
  </si>
  <si>
    <t>縣立</t>
  </si>
  <si>
    <t>私立</t>
  </si>
  <si>
    <t>一○四學年度 A.Y.2015</t>
  </si>
  <si>
    <t>公立</t>
  </si>
  <si>
    <t>公 立</t>
  </si>
  <si>
    <t>私 立</t>
  </si>
  <si>
    <t>一○五學年度 A.Y.2016</t>
  </si>
  <si>
    <t xml:space="preserve"> 8 </t>
  </si>
  <si>
    <t>一○六學年度 A.Y.2017</t>
  </si>
  <si>
    <t>一○七學年度 A.Y.2018</t>
  </si>
  <si>
    <t>一○八學年度 A.Y.2019</t>
  </si>
  <si>
    <r>
      <rPr>
        <sz val="9"/>
        <rFont val="Times New Roman"/>
        <family val="1"/>
        <charset val="1"/>
      </rP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  <charset val="1"/>
      </rPr>
      <t>Department of Education</t>
    </r>
    <r>
      <rPr>
        <sz val="9"/>
        <rFont val="新細明體"/>
        <family val="1"/>
        <charset val="136"/>
      </rPr>
      <t>、</t>
    </r>
    <r>
      <rPr>
        <sz val="9"/>
        <rFont val="Times New Roman"/>
        <family val="1"/>
        <charset val="1"/>
      </rPr>
      <t>Prepared according to data provided by Central Office, Ministry of Education.</t>
    </r>
  </si>
  <si>
    <t>表８－２、境內高級中等學校概況 (共2頁/第1頁)</t>
    <phoneticPr fontId="5" type="noConversion"/>
  </si>
  <si>
    <t>班   級   數(班) 　
 No. of Classes
(Classes)</t>
    <phoneticPr fontId="5" type="noConversion"/>
  </si>
  <si>
    <t>表８－２、境內高級中等學校概況（共2頁/第2頁）</t>
    <phoneticPr fontId="5" type="noConversion"/>
  </si>
  <si>
    <t>in the County(City) (Cont.End)</t>
    <phoneticPr fontId="5" type="noConversion"/>
  </si>
  <si>
    <t>(r)4</t>
    <phoneticPr fontId="5" type="noConversion"/>
  </si>
  <si>
    <t>一○九學年度 A.Y.2020</t>
    <phoneticPr fontId="5" type="noConversion"/>
  </si>
  <si>
    <t>(r)3,595</t>
  </si>
  <si>
    <t>(r)3,596</t>
  </si>
  <si>
    <t>(r)3,597</t>
  </si>
  <si>
    <t>(r)3,598</t>
  </si>
  <si>
    <t>(r)3,599</t>
  </si>
  <si>
    <t>(r)8</t>
  </si>
  <si>
    <t>(r)547</t>
  </si>
  <si>
    <t>(r)240</t>
  </si>
  <si>
    <t>(r)307</t>
  </si>
  <si>
    <t>(r)140</t>
  </si>
  <si>
    <t>(r)47</t>
  </si>
  <si>
    <t>(r)93</t>
  </si>
  <si>
    <t>(r)204</t>
  </si>
  <si>
    <t>(r)8,116</t>
  </si>
  <si>
    <t>(r)4,072</t>
  </si>
  <si>
    <t>(r)4,044</t>
  </si>
  <si>
    <t>(r)1,415</t>
  </si>
  <si>
    <t>(r)1,364</t>
  </si>
  <si>
    <t>(r)1,334</t>
  </si>
  <si>
    <t>(r)1,392</t>
  </si>
  <si>
    <t>(r)1,323</t>
  </si>
  <si>
    <t>(r)1,288</t>
  </si>
  <si>
    <t>(r)2,538</t>
  </si>
  <si>
    <t>(r)1,248</t>
  </si>
  <si>
    <t>(r)1,290</t>
  </si>
  <si>
    <t>(r)6</t>
  </si>
  <si>
    <t>(r)444</t>
  </si>
  <si>
    <t>(r)235</t>
  </si>
  <si>
    <t>(r)209</t>
  </si>
  <si>
    <t>(r)138</t>
  </si>
  <si>
    <t>(r)49</t>
  </si>
  <si>
    <t>(r)89</t>
  </si>
  <si>
    <t>(r)897</t>
  </si>
  <si>
    <t>(r)679</t>
  </si>
  <si>
    <t>(r)27</t>
  </si>
  <si>
    <t>(r)5</t>
  </si>
  <si>
    <t>(r)821</t>
  </si>
  <si>
    <t>(r)657</t>
  </si>
  <si>
    <t>(r)539</t>
  </si>
  <si>
    <t>(r)239</t>
  </si>
  <si>
    <t>(r)300</t>
  </si>
  <si>
    <t>(r)141</t>
  </si>
  <si>
    <t>(r)52</t>
  </si>
  <si>
    <t>(r)8,055</t>
  </si>
  <si>
    <t>(r)4,045</t>
  </si>
  <si>
    <t>(r)4,010</t>
  </si>
  <si>
    <t>(r)1,444</t>
  </si>
  <si>
    <t>(r)1,371</t>
  </si>
  <si>
    <t>(r)1,314</t>
  </si>
  <si>
    <t>(r)1,286</t>
  </si>
  <si>
    <t>(r)1,287</t>
  </si>
  <si>
    <t>(r)1,353</t>
  </si>
  <si>
    <t>(r)2,521</t>
  </si>
  <si>
    <t>(r)1,257</t>
  </si>
  <si>
    <t>(r)1,264</t>
  </si>
  <si>
    <t>(r)428</t>
  </si>
  <si>
    <t>(r)220</t>
  </si>
  <si>
    <t>(r)208</t>
  </si>
  <si>
    <t>(r)115</t>
  </si>
  <si>
    <t>(r)43</t>
  </si>
  <si>
    <t>(r)72</t>
  </si>
  <si>
    <t>(r)898</t>
  </si>
  <si>
    <t>(r)1</t>
  </si>
  <si>
    <t>(r)745</t>
  </si>
  <si>
    <t>(r)628</t>
  </si>
  <si>
    <t>(r)560</t>
  </si>
  <si>
    <t>(r)251</t>
  </si>
  <si>
    <t>(r)309</t>
  </si>
  <si>
    <t>(r)50</t>
  </si>
  <si>
    <t>(r)90</t>
  </si>
  <si>
    <t>(r)212</t>
  </si>
  <si>
    <t>(r)7,962</t>
  </si>
  <si>
    <t>(r)4,023</t>
  </si>
  <si>
    <t>(r)3,939</t>
  </si>
  <si>
    <t>(r)1,402</t>
  </si>
  <si>
    <t>(r)1,352</t>
  </si>
  <si>
    <t>(r)1,293</t>
  </si>
  <si>
    <t>(r)1,268</t>
  </si>
  <si>
    <t>(r)1,254</t>
  </si>
  <si>
    <t>(r)2,589</t>
  </si>
  <si>
    <t>(r)1,335</t>
  </si>
  <si>
    <t>(r)438</t>
  </si>
  <si>
    <t>(r)231</t>
  </si>
  <si>
    <t>(r)207</t>
  </si>
  <si>
    <t>(r)119</t>
  </si>
  <si>
    <t>(r)45</t>
  </si>
  <si>
    <t>(r)74</t>
  </si>
  <si>
    <t>(r)4,845</t>
  </si>
  <si>
    <t>(r)2,839</t>
  </si>
  <si>
    <t>(r)2,006</t>
  </si>
  <si>
    <t>(r)1,087</t>
  </si>
  <si>
    <t>(r)666</t>
  </si>
  <si>
    <t>(r)905</t>
  </si>
  <si>
    <t>(r)649</t>
  </si>
  <si>
    <t>(r)846</t>
  </si>
  <si>
    <t>(r)691</t>
  </si>
  <si>
    <t>(r)1,446</t>
  </si>
  <si>
    <t>(r)830</t>
  </si>
  <si>
    <t>(r)616</t>
  </si>
  <si>
    <t>(r)7,735</t>
  </si>
  <si>
    <t>(r)3,942</t>
  </si>
  <si>
    <t>(r)3,793</t>
  </si>
  <si>
    <t>(r)1,312</t>
  </si>
  <si>
    <t>(r)1,195</t>
  </si>
  <si>
    <t>(r)1,324</t>
  </si>
  <si>
    <t>(r)1,315</t>
  </si>
  <si>
    <t>(r)1,274</t>
  </si>
  <si>
    <t>(r)2,428</t>
  </si>
  <si>
    <t>(r)1,207</t>
  </si>
  <si>
    <t>(r)1,221</t>
  </si>
  <si>
    <t>(r)147</t>
  </si>
  <si>
    <t>(r)4,497</t>
  </si>
  <si>
    <t>(r)2,698</t>
  </si>
  <si>
    <t>(r)1,799</t>
  </si>
  <si>
    <t>(r)978</t>
  </si>
  <si>
    <t>(r)599</t>
  </si>
  <si>
    <t>(r)896</t>
  </si>
  <si>
    <t>(r)591</t>
  </si>
  <si>
    <t>(r)815</t>
  </si>
  <si>
    <t>(r)606</t>
  </si>
  <si>
    <t>(r)9</t>
  </si>
  <si>
    <t>(r)1,425</t>
  </si>
  <si>
    <t>(r)768</t>
  </si>
  <si>
    <t>(r)34</t>
  </si>
  <si>
    <t>(r)11,284</t>
  </si>
  <si>
    <t>(r)32</t>
  </si>
  <si>
    <t>(r)10,673</t>
  </si>
  <si>
    <t>(r)61,88</t>
    <phoneticPr fontId="5" type="noConversion"/>
  </si>
  <si>
    <t>(r)5,776</t>
    <phoneticPr fontId="5" type="noConversion"/>
  </si>
  <si>
    <t>(r)13</t>
  </si>
  <si>
    <t>(r)380</t>
  </si>
  <si>
    <t>(r)371</t>
    <phoneticPr fontId="5" type="noConversion"/>
  </si>
  <si>
    <t>(r)379</t>
  </si>
  <si>
    <t>(r)338</t>
  </si>
  <si>
    <t>(r)3,593</t>
  </si>
  <si>
    <t>(r)1,952</t>
  </si>
  <si>
    <t>((r))3,594</t>
  </si>
  <si>
    <t>(r)3,292</t>
    <phoneticPr fontId="5" type="noConversion"/>
  </si>
  <si>
    <t>(r)1,790</t>
    <phoneticPr fontId="5" type="noConversion"/>
  </si>
  <si>
    <t>(r)106</t>
    <phoneticPr fontId="5" type="noConversion"/>
  </si>
  <si>
    <t>(r)118</t>
    <phoneticPr fontId="5" type="noConversion"/>
  </si>
  <si>
    <t>資料來源:教育部統計處、教育部中部辦公室。</t>
    <phoneticPr fontId="5" type="noConversion"/>
  </si>
  <si>
    <t>資料來源：教育部統計處、教育部中部辦公室。</t>
    <phoneticPr fontId="5" type="noConversion"/>
  </si>
  <si>
    <t>教　師　數
(人)
No. of Teachers
(Persons)</t>
    <phoneticPr fontId="5" type="noConversion"/>
  </si>
  <si>
    <t>職　員　數
(人)
No. of  Staffs
(Persons)</t>
    <phoneticPr fontId="5" type="noConversion"/>
  </si>
  <si>
    <t>一年級
1st Year</t>
    <phoneticPr fontId="5" type="noConversion"/>
  </si>
  <si>
    <t>二年級
2nd Year</t>
    <phoneticPr fontId="5" type="noConversion"/>
  </si>
  <si>
    <t>三年級
3rd Year</t>
    <phoneticPr fontId="5" type="noConversion"/>
  </si>
  <si>
    <t>一　年　級
1st Year</t>
    <phoneticPr fontId="5" type="noConversion"/>
  </si>
  <si>
    <t>二　年　級
2nd Year</t>
    <phoneticPr fontId="5" type="noConversion"/>
  </si>
  <si>
    <t>三　年　級
3rd Year</t>
    <phoneticPr fontId="5" type="noConversion"/>
  </si>
  <si>
    <t>延修生
Deferred</t>
    <phoneticPr fontId="5" type="noConversion"/>
  </si>
  <si>
    <t>上學年度
畢業生數
(人)
No. of  Graduates ,Last SY (Persons)</t>
    <phoneticPr fontId="5" type="noConversion"/>
  </si>
  <si>
    <t>學          生          數（人）
 No. of  Students
(Persons)</t>
    <phoneticPr fontId="5" type="noConversion"/>
  </si>
  <si>
    <t>學年度
SY.District</t>
    <phoneticPr fontId="5" type="noConversion"/>
  </si>
  <si>
    <t>上學年度
畢業生數
(人)
No. of  Graduates ,Last SY(Persons)</t>
    <phoneticPr fontId="5" type="noConversion"/>
  </si>
  <si>
    <t>普通科
General Education</t>
    <phoneticPr fontId="5" type="noConversion"/>
  </si>
  <si>
    <t>綜合高中
Comprehensive High School</t>
    <phoneticPr fontId="5" type="noConversion"/>
  </si>
  <si>
    <t>專業群
(職業)科
Specialty Group (Vocational)</t>
    <phoneticPr fontId="5" type="noConversion"/>
  </si>
  <si>
    <t>實用技能學程
Practical Skill Program</t>
    <phoneticPr fontId="5" type="noConversion"/>
  </si>
  <si>
    <t>學年度、鄉鎮市區及設立別
SY.District &amp; Founder</t>
    <phoneticPr fontId="5" type="noConversion"/>
  </si>
  <si>
    <t>專業群(職業)科
Specialty Group (Vocational)</t>
    <phoneticPr fontId="5" type="noConversion"/>
  </si>
  <si>
    <r>
      <t>Table 8 - 2</t>
    </r>
    <r>
      <rPr>
        <sz val="16"/>
        <rFont val="新細明體"/>
        <family val="1"/>
        <charset val="136"/>
      </rPr>
      <t>、</t>
    </r>
    <r>
      <rPr>
        <sz val="16"/>
        <rFont val="Times New Roman"/>
        <family val="1"/>
      </rPr>
      <t xml:space="preserve">Summary of Senior High &amp;Vocational Schools </t>
    </r>
    <phoneticPr fontId="5" type="noConversion"/>
  </si>
  <si>
    <r>
      <t>1</t>
    </r>
    <r>
      <rPr>
        <sz val="10"/>
        <rFont val="新細明體"/>
        <family val="1"/>
        <charset val="136"/>
      </rPr>
      <t>．</t>
    </r>
    <r>
      <rPr>
        <sz val="10"/>
        <rFont val="Times New Roman"/>
        <family val="1"/>
      </rPr>
      <t>Senior High School</t>
    </r>
    <phoneticPr fontId="5" type="noConversion"/>
  </si>
  <si>
    <t>上學年度畢業生數(人)
No. of  Graduates ,Last SY (Persons)</t>
    <phoneticPr fontId="5" type="noConversion"/>
  </si>
  <si>
    <t>一年級
1st Year</t>
    <phoneticPr fontId="5" type="noConversion"/>
  </si>
  <si>
    <t>二年級
2nd Year</t>
    <phoneticPr fontId="5" type="noConversion"/>
  </si>
  <si>
    <t>三年級
3rd Year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</si>
</sst>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-\$* #,##0.00_-;&quot;-$&quot;* #,##0.00_-;_-\$* \-??_-;_-@_-"/>
    <numFmt numFmtId="177" formatCode="_-* #,##0;\-* #,##0;_-* \-_-;_-@_-"/>
    <numFmt numFmtId="178" formatCode="#,##0_);[Red]\(#,##0\)"/>
    <numFmt numFmtId="179" formatCode="_-* #,##0_-;\-* #,##0_-;_-* \-_-;_-@_-"/>
    <numFmt numFmtId="180" formatCode="_-* #,##0;\-* #,##0;_-* \-"/>
  </numFmts>
  <fonts count="22">
    <font>
      <sz val="12"/>
      <name val="微軟正黑體"/>
      <family val="2"/>
      <charset val="136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微軟正黑體"/>
      <family val="2"/>
      <charset val="136"/>
    </font>
    <font>
      <sz val="16"/>
      <name val="新細明體"/>
      <family val="1"/>
      <charset val="136"/>
    </font>
    <font>
      <sz val="16"/>
      <name val="華康中黑體"/>
      <family val="3"/>
      <charset val="136"/>
    </font>
    <font>
      <sz val="16"/>
      <name val="Times New Roman"/>
      <family val="1"/>
      <charset val="1"/>
    </font>
    <font>
      <sz val="16"/>
      <name val="微軟正黑體"/>
      <family val="2"/>
      <charset val="136"/>
    </font>
    <font>
      <sz val="10"/>
      <name val="新細明體"/>
      <family val="1"/>
      <charset val="136"/>
    </font>
    <font>
      <sz val="10"/>
      <name val="Times New Roman"/>
      <family val="1"/>
      <charset val="1"/>
    </font>
    <font>
      <sz val="9"/>
      <name val="華康中黑體"/>
      <family val="3"/>
      <charset val="136"/>
    </font>
    <font>
      <sz val="10"/>
      <name val="細明體"/>
      <family val="3"/>
      <charset val="136"/>
    </font>
    <font>
      <sz val="9"/>
      <name val="Times New Roman"/>
      <family val="1"/>
      <charset val="1"/>
    </font>
    <font>
      <sz val="8"/>
      <name val="新細明體"/>
      <family val="1"/>
      <charset val="136"/>
    </font>
    <font>
      <sz val="6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176" fontId="2" fillId="0" borderId="0" applyBorder="0" applyProtection="0"/>
  </cellStyleXfs>
  <cellXfs count="117">
    <xf numFmtId="0" fontId="0" fillId="0" borderId="0" xfId="0"/>
    <xf numFmtId="177" fontId="4" fillId="0" borderId="0" xfId="0" applyNumberFormat="1" applyFont="1"/>
    <xf numFmtId="177" fontId="5" fillId="0" borderId="0" xfId="0" applyNumberFormat="1" applyFont="1"/>
    <xf numFmtId="177" fontId="5" fillId="0" borderId="0" xfId="0" applyNumberFormat="1" applyFont="1" applyBorder="1"/>
    <xf numFmtId="177" fontId="4" fillId="0" borderId="0" xfId="2" applyNumberFormat="1" applyFont="1" applyAlignment="1">
      <alignment horizontal="left" vertical="center"/>
    </xf>
    <xf numFmtId="177" fontId="4" fillId="0" borderId="0" xfId="2" applyNumberFormat="1" applyFont="1" applyAlignment="1">
      <alignment vertical="center"/>
    </xf>
    <xf numFmtId="3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49" fontId="6" fillId="0" borderId="0" xfId="3" applyNumberFormat="1" applyFont="1" applyBorder="1" applyAlignment="1" applyProtection="1">
      <alignment vertical="center"/>
    </xf>
    <xf numFmtId="3" fontId="7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177" fontId="4" fillId="0" borderId="0" xfId="2" applyNumberFormat="1" applyFont="1"/>
    <xf numFmtId="177" fontId="5" fillId="0" borderId="0" xfId="2" applyNumberFormat="1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10" fillId="0" borderId="1" xfId="3" applyNumberFormat="1" applyFont="1" applyBorder="1" applyAlignment="1" applyProtection="1">
      <alignment vertical="center"/>
    </xf>
    <xf numFmtId="3" fontId="5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right" vertical="center" wrapText="1"/>
    </xf>
    <xf numFmtId="178" fontId="14" fillId="0" borderId="0" xfId="2" applyNumberFormat="1" applyFont="1" applyBorder="1" applyAlignment="1">
      <alignment horizontal="right" vertical="center" wrapText="1"/>
    </xf>
    <xf numFmtId="178" fontId="5" fillId="0" borderId="0" xfId="2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178" fontId="1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179" fontId="14" fillId="0" borderId="0" xfId="0" applyNumberFormat="1" applyFont="1" applyBorder="1" applyAlignment="1">
      <alignment horizontal="right" vertical="center" wrapText="1"/>
    </xf>
    <xf numFmtId="179" fontId="14" fillId="0" borderId="0" xfId="2" applyNumberFormat="1" applyFont="1" applyBorder="1" applyAlignment="1">
      <alignment horizontal="right" vertical="center" wrapText="1"/>
    </xf>
    <xf numFmtId="179" fontId="14" fillId="0" borderId="0" xfId="2" applyNumberFormat="1" applyFont="1" applyBorder="1" applyAlignment="1">
      <alignment horizontal="center" vertical="center" wrapText="1"/>
    </xf>
    <xf numFmtId="179" fontId="14" fillId="0" borderId="0" xfId="0" applyNumberFormat="1" applyFont="1" applyAlignment="1">
      <alignment horizontal="right" vertical="center" wrapText="1"/>
    </xf>
    <xf numFmtId="177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indent="5"/>
    </xf>
    <xf numFmtId="177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indent="6" readingOrder="1"/>
    </xf>
    <xf numFmtId="0" fontId="4" fillId="0" borderId="9" xfId="0" applyFont="1" applyBorder="1" applyAlignment="1">
      <alignment horizontal="distributed" vertical="center" indent="5" readingOrder="1"/>
    </xf>
    <xf numFmtId="179" fontId="14" fillId="0" borderId="0" xfId="0" applyNumberFormat="1" applyFont="1" applyAlignment="1">
      <alignment horizontal="center" vertical="center"/>
    </xf>
    <xf numFmtId="179" fontId="17" fillId="0" borderId="0" xfId="2" applyNumberFormat="1" applyFont="1" applyBorder="1" applyAlignment="1">
      <alignment horizontal="right" vertical="center" wrapText="1"/>
    </xf>
    <xf numFmtId="178" fontId="17" fillId="0" borderId="0" xfId="0" applyNumberFormat="1" applyFont="1" applyBorder="1" applyAlignment="1">
      <alignment horizontal="right" vertical="center" wrapText="1"/>
    </xf>
    <xf numFmtId="177" fontId="5" fillId="0" borderId="0" xfId="0" applyNumberFormat="1" applyFont="1" applyAlignment="1">
      <alignment vertical="center"/>
    </xf>
    <xf numFmtId="179" fontId="17" fillId="0" borderId="0" xfId="0" applyNumberFormat="1" applyFont="1" applyBorder="1" applyAlignment="1">
      <alignment horizontal="right" vertical="center" wrapText="1"/>
    </xf>
    <xf numFmtId="180" fontId="17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vertical="center"/>
    </xf>
    <xf numFmtId="177" fontId="4" fillId="0" borderId="10" xfId="0" applyNumberFormat="1" applyFont="1" applyBorder="1"/>
    <xf numFmtId="177" fontId="5" fillId="0" borderId="1" xfId="0" applyNumberFormat="1" applyFont="1" applyBorder="1"/>
    <xf numFmtId="177" fontId="5" fillId="0" borderId="10" xfId="0" applyNumberFormat="1" applyFont="1" applyBorder="1"/>
    <xf numFmtId="0" fontId="4" fillId="0" borderId="9" xfId="0" applyFont="1" applyBorder="1" applyAlignment="1">
      <alignment horizontal="center" vertical="center" readingOrder="1"/>
    </xf>
    <xf numFmtId="3" fontId="4" fillId="0" borderId="0" xfId="0" applyNumberFormat="1" applyFont="1" applyAlignment="1">
      <alignment vertical="top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178" fontId="14" fillId="0" borderId="1" xfId="2" applyNumberFormat="1" applyFont="1" applyBorder="1" applyAlignment="1">
      <alignment horizontal="right" vertical="center" wrapText="1"/>
    </xf>
    <xf numFmtId="178" fontId="14" fillId="0" borderId="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/>
    </xf>
    <xf numFmtId="178" fontId="14" fillId="0" borderId="11" xfId="2" applyNumberFormat="1" applyFont="1" applyBorder="1" applyAlignment="1">
      <alignment horizontal="right" vertical="center" wrapText="1"/>
    </xf>
    <xf numFmtId="178" fontId="18" fillId="0" borderId="0" xfId="2" applyNumberFormat="1" applyFont="1" applyBorder="1" applyAlignment="1">
      <alignment horizontal="right" vertical="center" wrapText="1"/>
    </xf>
    <xf numFmtId="178" fontId="18" fillId="0" borderId="1" xfId="2" applyNumberFormat="1" applyFont="1" applyBorder="1" applyAlignment="1">
      <alignment horizontal="right" vertical="center" wrapText="1"/>
    </xf>
    <xf numFmtId="179" fontId="14" fillId="0" borderId="0" xfId="0" applyNumberFormat="1" applyFont="1" applyBorder="1" applyAlignment="1">
      <alignment horizontal="right" vertical="center" wrapText="1"/>
    </xf>
    <xf numFmtId="179" fontId="14" fillId="0" borderId="0" xfId="0" applyNumberFormat="1" applyFont="1" applyAlignment="1">
      <alignment horizontal="right" vertical="center" wrapText="1"/>
    </xf>
    <xf numFmtId="179" fontId="12" fillId="0" borderId="0" xfId="2" applyNumberFormat="1" applyFont="1" applyBorder="1" applyAlignment="1">
      <alignment horizontal="right" vertical="center" wrapText="1"/>
    </xf>
    <xf numFmtId="179" fontId="14" fillId="0" borderId="0" xfId="2" applyNumberFormat="1" applyFont="1" applyBorder="1" applyAlignment="1">
      <alignment horizontal="right" vertical="center" wrapText="1"/>
    </xf>
    <xf numFmtId="0" fontId="12" fillId="0" borderId="0" xfId="2" applyFont="1" applyBorder="1" applyAlignment="1">
      <alignment horizontal="right" vertical="center" wrapText="1"/>
    </xf>
    <xf numFmtId="179" fontId="14" fillId="0" borderId="0" xfId="0" applyNumberFormat="1" applyFont="1" applyBorder="1" applyAlignment="1">
      <alignment horizontal="right" wrapText="1"/>
    </xf>
    <xf numFmtId="179" fontId="14" fillId="0" borderId="0" xfId="2" applyNumberFormat="1" applyFont="1" applyBorder="1" applyAlignment="1">
      <alignment horizontal="right" wrapText="1"/>
    </xf>
    <xf numFmtId="179" fontId="14" fillId="0" borderId="0" xfId="0" applyNumberFormat="1" applyFont="1" applyAlignment="1">
      <alignment horizontal="right" wrapText="1"/>
    </xf>
    <xf numFmtId="0" fontId="12" fillId="0" borderId="0" xfId="2" applyFont="1" applyBorder="1" applyAlignment="1">
      <alignment horizontal="right" wrapText="1"/>
    </xf>
    <xf numFmtId="178" fontId="14" fillId="0" borderId="0" xfId="2" applyNumberFormat="1" applyFont="1" applyBorder="1" applyAlignment="1">
      <alignment horizontal="right" wrapText="1"/>
    </xf>
    <xf numFmtId="179" fontId="18" fillId="0" borderId="0" xfId="0" applyNumberFormat="1" applyFont="1" applyBorder="1" applyAlignment="1">
      <alignment horizontal="right" vertical="center" wrapText="1"/>
    </xf>
    <xf numFmtId="179" fontId="18" fillId="0" borderId="0" xfId="2" applyNumberFormat="1" applyFont="1" applyBorder="1" applyAlignment="1">
      <alignment horizontal="right" vertical="center" wrapText="1"/>
    </xf>
    <xf numFmtId="178" fontId="18" fillId="0" borderId="0" xfId="0" applyNumberFormat="1" applyFont="1" applyBorder="1" applyAlignment="1">
      <alignment horizontal="right" vertical="center" wrapText="1"/>
    </xf>
    <xf numFmtId="0" fontId="18" fillId="0" borderId="0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178" fontId="18" fillId="0" borderId="1" xfId="0" applyNumberFormat="1" applyFont="1" applyBorder="1" applyAlignment="1">
      <alignment horizontal="right" vertical="center" wrapText="1"/>
    </xf>
    <xf numFmtId="178" fontId="19" fillId="0" borderId="0" xfId="2" applyNumberFormat="1" applyFont="1" applyBorder="1" applyAlignment="1">
      <alignment horizontal="right" vertical="center" wrapText="1"/>
    </xf>
    <xf numFmtId="178" fontId="19" fillId="0" borderId="1" xfId="2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top"/>
    </xf>
    <xf numFmtId="177" fontId="5" fillId="0" borderId="0" xfId="0" applyNumberFormat="1" applyFont="1" applyAlignment="1">
      <alignment horizontal="left" vertical="top" wrapText="1"/>
    </xf>
    <xf numFmtId="177" fontId="5" fillId="0" borderId="0" xfId="0" applyNumberFormat="1" applyFont="1" applyAlignment="1">
      <alignment horizontal="left"/>
    </xf>
    <xf numFmtId="179" fontId="14" fillId="0" borderId="0" xfId="0" applyNumberFormat="1" applyFont="1" applyBorder="1" applyAlignment="1">
      <alignment horizontal="right" vertical="center" wrapText="1"/>
    </xf>
    <xf numFmtId="179" fontId="14" fillId="0" borderId="0" xfId="0" applyNumberFormat="1" applyFont="1" applyAlignment="1">
      <alignment horizontal="right" vertical="center" wrapText="1"/>
    </xf>
    <xf numFmtId="179" fontId="18" fillId="0" borderId="0" xfId="0" applyNumberFormat="1" applyFont="1" applyAlignment="1">
      <alignment horizontal="right" vertical="center"/>
    </xf>
    <xf numFmtId="179" fontId="18" fillId="0" borderId="0" xfId="2" applyNumberFormat="1" applyFont="1" applyBorder="1" applyAlignment="1">
      <alignment horizontal="right" vertical="center" wrapText="1"/>
    </xf>
    <xf numFmtId="179" fontId="14" fillId="0" borderId="0" xfId="2" applyNumberFormat="1" applyFont="1" applyBorder="1" applyAlignment="1">
      <alignment horizontal="right" vertical="center" wrapText="1"/>
    </xf>
    <xf numFmtId="179" fontId="14" fillId="0" borderId="0" xfId="0" applyNumberFormat="1" applyFont="1" applyAlignment="1">
      <alignment horizontal="right" vertical="center"/>
    </xf>
    <xf numFmtId="177" fontId="14" fillId="0" borderId="0" xfId="0" applyNumberFormat="1" applyFont="1" applyBorder="1" applyAlignment="1">
      <alignment horizontal="right" vertical="center" wrapText="1"/>
    </xf>
    <xf numFmtId="177" fontId="4" fillId="0" borderId="0" xfId="2" applyNumberFormat="1" applyFont="1" applyBorder="1" applyAlignment="1">
      <alignment horizontal="right" vertical="center"/>
    </xf>
    <xf numFmtId="49" fontId="6" fillId="0" borderId="0" xfId="2" applyNumberFormat="1" applyFont="1" applyBorder="1" applyAlignment="1">
      <alignment horizontal="center" vertical="center"/>
    </xf>
    <xf numFmtId="49" fontId="8" fillId="0" borderId="0" xfId="3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8" fillId="0" borderId="0" xfId="2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/>
    </xf>
    <xf numFmtId="49" fontId="11" fillId="0" borderId="1" xfId="3" applyNumberFormat="1" applyFont="1" applyBorder="1" applyAlignment="1" applyProtection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179" fontId="18" fillId="0" borderId="0" xfId="0" applyNumberFormat="1" applyFont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 wrapText="1"/>
    </xf>
    <xf numFmtId="179" fontId="18" fillId="0" borderId="0" xfId="0" applyNumberFormat="1" applyFont="1" applyBorder="1" applyAlignment="1">
      <alignment horizontal="right" vertical="center" wrapText="1"/>
    </xf>
    <xf numFmtId="179" fontId="18" fillId="0" borderId="0" xfId="2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</cellXfs>
  <cellStyles count="5">
    <cellStyle name="一般" xfId="0" builtinId="0"/>
    <cellStyle name="一般 2" xfId="1" xr:uid="{00000000-0005-0000-0000-000001000000}"/>
    <cellStyle name="一般_Sheet1" xfId="2" xr:uid="{00000000-0005-0000-0000-000002000000}"/>
    <cellStyle name="一般_高中" xfId="3" xr:uid="{00000000-0005-0000-0000-000003000000}"/>
    <cellStyle name="貨幣 2" xfId="4" xr:uid="{00000000-0005-0000-0000-000004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K104"/>
  <sheetViews>
    <sheetView tabSelected="1" view="pageBreakPreview" topLeftCell="P91" zoomScale="130" zoomScaleNormal="100" zoomScaleSheetLayoutView="130" workbookViewId="0">
      <selection activeCell="AL9" sqref="AL9:AL10"/>
    </sheetView>
  </sheetViews>
  <sheetFormatPr defaultRowHeight="15.6"/>
  <cols>
    <col min="1" max="1" width="14.4140625" style="1" customWidth="1"/>
    <col min="2" max="2" width="8.08203125" style="2" customWidth="1"/>
    <col min="3" max="3" width="4.9140625" style="2" customWidth="1"/>
    <col min="4" max="4" width="4.33203125" style="2" customWidth="1"/>
    <col min="5" max="5" width="4.4140625" style="2" customWidth="1"/>
    <col min="6" max="6" width="3.9140625" style="2" customWidth="1"/>
    <col min="7" max="7" width="4.25" style="2" customWidth="1"/>
    <col min="8" max="8" width="4.6640625" style="2" customWidth="1"/>
    <col min="9" max="9" width="4.58203125" style="2" customWidth="1"/>
    <col min="10" max="12" width="5.58203125" style="2" customWidth="1"/>
    <col min="13" max="13" width="7.6640625" style="2" customWidth="1"/>
    <col min="14" max="14" width="4.4140625" style="2" customWidth="1"/>
    <col min="15" max="15" width="4.6640625" style="2" customWidth="1"/>
    <col min="16" max="16" width="4.9140625" style="2" customWidth="1"/>
    <col min="17" max="18" width="4.75" style="2" customWidth="1"/>
    <col min="19" max="19" width="4.9140625" style="2" customWidth="1"/>
    <col min="20" max="20" width="5.08203125" style="2" customWidth="1"/>
    <col min="21" max="21" width="4.58203125" style="2" customWidth="1"/>
    <col min="22" max="22" width="4.25" style="3" customWidth="1"/>
    <col min="23" max="23" width="4.25" style="2" customWidth="1"/>
    <col min="24" max="26" width="6.33203125" style="2" customWidth="1"/>
    <col min="27" max="27" width="14.4140625" style="2" customWidth="1"/>
    <col min="28" max="28" width="6.25" style="2" customWidth="1"/>
    <col min="29" max="33" width="5.33203125" style="2" customWidth="1"/>
    <col min="34" max="35" width="5.75" style="2" customWidth="1"/>
    <col min="36" max="36" width="5.9140625" style="2" customWidth="1"/>
    <col min="37" max="38" width="4.4140625" style="2" customWidth="1"/>
    <col min="39" max="41" width="5" style="2" customWidth="1"/>
    <col min="42" max="43" width="4.9140625" style="2" customWidth="1"/>
    <col min="44" max="45" width="5" style="2" customWidth="1"/>
    <col min="46" max="47" width="5.4140625" style="2" customWidth="1"/>
    <col min="48" max="50" width="5.08203125" style="2" customWidth="1"/>
    <col min="51" max="51" width="6.25" style="2" customWidth="1"/>
    <col min="52" max="52" width="5.08203125" style="2" customWidth="1"/>
    <col min="53" max="1025" width="6.25" style="2" customWidth="1"/>
  </cols>
  <sheetData>
    <row r="1" spans="1:52" s="9" customFormat="1" ht="12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90" t="s">
        <v>1</v>
      </c>
      <c r="W1" s="90"/>
      <c r="X1" s="90"/>
      <c r="Y1" s="90"/>
      <c r="Z1" s="90"/>
      <c r="AA1" s="6" t="s">
        <v>2</v>
      </c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8" t="s">
        <v>3</v>
      </c>
    </row>
    <row r="2" spans="1:52" s="10" customFormat="1" ht="18" customHeight="1">
      <c r="A2" s="91" t="s">
        <v>51</v>
      </c>
      <c r="B2" s="91"/>
      <c r="C2" s="91"/>
      <c r="D2" s="91"/>
      <c r="E2" s="91"/>
      <c r="F2" s="91"/>
      <c r="G2" s="91"/>
      <c r="H2" s="91"/>
      <c r="I2" s="91"/>
      <c r="J2" s="91"/>
      <c r="L2" s="11"/>
      <c r="M2" s="92" t="s">
        <v>219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11"/>
      <c r="AA2" s="93" t="s">
        <v>53</v>
      </c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12"/>
      <c r="AM2" s="13"/>
      <c r="AN2" s="14" t="s">
        <v>219</v>
      </c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2"/>
      <c r="AZ2" s="12"/>
    </row>
    <row r="3" spans="1:52" ht="16.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94" t="s">
        <v>4</v>
      </c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AA3" s="17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9"/>
      <c r="AM3" s="20"/>
      <c r="AN3" s="20"/>
      <c r="AO3" s="20"/>
      <c r="AP3" s="95" t="s">
        <v>54</v>
      </c>
      <c r="AQ3" s="95"/>
      <c r="AR3" s="95"/>
      <c r="AS3" s="95"/>
      <c r="AT3" s="95"/>
      <c r="AU3" s="95"/>
      <c r="AV3" s="95"/>
      <c r="AW3" s="20"/>
      <c r="AX3" s="20"/>
      <c r="AY3" s="12"/>
      <c r="AZ3" s="12"/>
    </row>
    <row r="4" spans="1:52" ht="12.75" customHeight="1" thickBot="1">
      <c r="A4" s="96" t="s">
        <v>5</v>
      </c>
      <c r="B4" s="96"/>
      <c r="C4" s="96"/>
      <c r="D4" s="96"/>
      <c r="E4" s="96"/>
      <c r="F4" s="96"/>
      <c r="G4" s="96"/>
      <c r="H4" s="96"/>
      <c r="I4" s="96"/>
      <c r="J4" s="96"/>
      <c r="L4" s="21"/>
      <c r="M4" s="97" t="s">
        <v>220</v>
      </c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8" t="s">
        <v>6</v>
      </c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9" t="s">
        <v>7</v>
      </c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22"/>
      <c r="AZ4" s="22"/>
    </row>
    <row r="5" spans="1:52" s="23" customFormat="1" ht="18.75" customHeight="1" thickBot="1">
      <c r="A5" s="100" t="s">
        <v>211</v>
      </c>
      <c r="B5" s="101" t="s">
        <v>8</v>
      </c>
      <c r="C5" s="101" t="s">
        <v>200</v>
      </c>
      <c r="D5" s="101"/>
      <c r="E5" s="101"/>
      <c r="F5" s="101" t="s">
        <v>201</v>
      </c>
      <c r="G5" s="101"/>
      <c r="H5" s="101"/>
      <c r="I5" s="101" t="s">
        <v>9</v>
      </c>
      <c r="J5" s="101"/>
      <c r="K5" s="101"/>
      <c r="L5" s="102"/>
      <c r="M5" s="103" t="s">
        <v>210</v>
      </c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4" t="s">
        <v>209</v>
      </c>
      <c r="Y5" s="104"/>
      <c r="Z5" s="104"/>
      <c r="AA5" s="105" t="s">
        <v>211</v>
      </c>
      <c r="AB5" s="101" t="s">
        <v>8</v>
      </c>
      <c r="AC5" s="101" t="s">
        <v>200</v>
      </c>
      <c r="AD5" s="101"/>
      <c r="AE5" s="101"/>
      <c r="AF5" s="101" t="s">
        <v>201</v>
      </c>
      <c r="AG5" s="101"/>
      <c r="AH5" s="101"/>
      <c r="AI5" s="101" t="s">
        <v>9</v>
      </c>
      <c r="AJ5" s="101"/>
      <c r="AK5" s="101"/>
      <c r="AL5" s="101"/>
      <c r="AM5" s="103" t="s">
        <v>210</v>
      </c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4" t="s">
        <v>212</v>
      </c>
      <c r="AY5" s="104"/>
      <c r="AZ5" s="104"/>
    </row>
    <row r="6" spans="1:52" s="24" customFormat="1" ht="18.75" customHeight="1" thickBot="1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2"/>
      <c r="M6" s="103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4"/>
      <c r="Y6" s="104"/>
      <c r="Z6" s="104"/>
      <c r="AA6" s="105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4"/>
      <c r="AY6" s="104"/>
      <c r="AZ6" s="104"/>
    </row>
    <row r="7" spans="1:52" s="23" customFormat="1" ht="18.75" customHeight="1" thickBot="1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2"/>
      <c r="M7" s="108" t="s">
        <v>10</v>
      </c>
      <c r="N7" s="106"/>
      <c r="O7" s="106"/>
      <c r="P7" s="106" t="s">
        <v>205</v>
      </c>
      <c r="Q7" s="106"/>
      <c r="R7" s="106" t="s">
        <v>206</v>
      </c>
      <c r="S7" s="106"/>
      <c r="T7" s="106" t="s">
        <v>207</v>
      </c>
      <c r="U7" s="106"/>
      <c r="V7" s="106" t="s">
        <v>208</v>
      </c>
      <c r="W7" s="106"/>
      <c r="X7" s="104"/>
      <c r="Y7" s="104"/>
      <c r="Z7" s="104"/>
      <c r="AA7" s="105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8" t="s">
        <v>10</v>
      </c>
      <c r="AN7" s="108"/>
      <c r="AO7" s="108"/>
      <c r="AP7" s="106" t="s">
        <v>205</v>
      </c>
      <c r="AQ7" s="106"/>
      <c r="AR7" s="106" t="s">
        <v>206</v>
      </c>
      <c r="AS7" s="106"/>
      <c r="AT7" s="106" t="s">
        <v>207</v>
      </c>
      <c r="AU7" s="106"/>
      <c r="AV7" s="106" t="s">
        <v>208</v>
      </c>
      <c r="AW7" s="106"/>
      <c r="AX7" s="104"/>
      <c r="AY7" s="104"/>
      <c r="AZ7" s="104"/>
    </row>
    <row r="8" spans="1:52" s="23" customFormat="1" ht="18.75" customHeight="1" thickBot="1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2"/>
      <c r="M8" s="108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4"/>
      <c r="Y8" s="104"/>
      <c r="Z8" s="104"/>
      <c r="AA8" s="105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8"/>
      <c r="AN8" s="108"/>
      <c r="AO8" s="108"/>
      <c r="AP8" s="106"/>
      <c r="AQ8" s="106"/>
      <c r="AR8" s="106"/>
      <c r="AS8" s="106"/>
      <c r="AT8" s="106"/>
      <c r="AU8" s="106"/>
      <c r="AV8" s="106"/>
      <c r="AW8" s="106"/>
      <c r="AX8" s="104"/>
      <c r="AY8" s="104"/>
      <c r="AZ8" s="104"/>
    </row>
    <row r="9" spans="1:52" s="23" customFormat="1" ht="18.75" customHeight="1" thickBot="1">
      <c r="A9" s="100"/>
      <c r="B9" s="101"/>
      <c r="C9" s="106" t="s">
        <v>11</v>
      </c>
      <c r="D9" s="106" t="s">
        <v>12</v>
      </c>
      <c r="E9" s="106" t="s">
        <v>13</v>
      </c>
      <c r="F9" s="106" t="s">
        <v>11</v>
      </c>
      <c r="G9" s="106" t="s">
        <v>12</v>
      </c>
      <c r="H9" s="106" t="s">
        <v>13</v>
      </c>
      <c r="I9" s="106" t="s">
        <v>11</v>
      </c>
      <c r="J9" s="106" t="s">
        <v>202</v>
      </c>
      <c r="K9" s="106" t="s">
        <v>203</v>
      </c>
      <c r="L9" s="107" t="s">
        <v>204</v>
      </c>
      <c r="M9" s="108" t="s">
        <v>14</v>
      </c>
      <c r="N9" s="106" t="s">
        <v>12</v>
      </c>
      <c r="O9" s="106" t="s">
        <v>13</v>
      </c>
      <c r="P9" s="106" t="s">
        <v>12</v>
      </c>
      <c r="Q9" s="106" t="s">
        <v>13</v>
      </c>
      <c r="R9" s="106" t="s">
        <v>12</v>
      </c>
      <c r="S9" s="106" t="s">
        <v>13</v>
      </c>
      <c r="T9" s="106" t="s">
        <v>12</v>
      </c>
      <c r="U9" s="106" t="s">
        <v>13</v>
      </c>
      <c r="V9" s="106" t="s">
        <v>12</v>
      </c>
      <c r="W9" s="106" t="s">
        <v>13</v>
      </c>
      <c r="X9" s="106" t="s">
        <v>11</v>
      </c>
      <c r="Y9" s="106" t="s">
        <v>12</v>
      </c>
      <c r="Z9" s="107" t="s">
        <v>13</v>
      </c>
      <c r="AA9" s="105"/>
      <c r="AB9" s="101"/>
      <c r="AC9" s="106" t="s">
        <v>11</v>
      </c>
      <c r="AD9" s="106" t="s">
        <v>12</v>
      </c>
      <c r="AE9" s="106" t="s">
        <v>13</v>
      </c>
      <c r="AF9" s="106" t="s">
        <v>11</v>
      </c>
      <c r="AG9" s="106" t="s">
        <v>12</v>
      </c>
      <c r="AH9" s="106" t="s">
        <v>13</v>
      </c>
      <c r="AI9" s="106" t="s">
        <v>11</v>
      </c>
      <c r="AJ9" s="106" t="s">
        <v>222</v>
      </c>
      <c r="AK9" s="106" t="s">
        <v>223</v>
      </c>
      <c r="AL9" s="106" t="s">
        <v>224</v>
      </c>
      <c r="AM9" s="108" t="s">
        <v>14</v>
      </c>
      <c r="AN9" s="106" t="s">
        <v>12</v>
      </c>
      <c r="AO9" s="106" t="s">
        <v>13</v>
      </c>
      <c r="AP9" s="106" t="s">
        <v>12</v>
      </c>
      <c r="AQ9" s="106" t="s">
        <v>13</v>
      </c>
      <c r="AR9" s="106" t="s">
        <v>12</v>
      </c>
      <c r="AS9" s="106" t="s">
        <v>13</v>
      </c>
      <c r="AT9" s="106" t="s">
        <v>12</v>
      </c>
      <c r="AU9" s="106" t="s">
        <v>13</v>
      </c>
      <c r="AV9" s="106" t="s">
        <v>12</v>
      </c>
      <c r="AW9" s="106" t="s">
        <v>13</v>
      </c>
      <c r="AX9" s="106" t="s">
        <v>11</v>
      </c>
      <c r="AY9" s="106" t="s">
        <v>12</v>
      </c>
      <c r="AZ9" s="107" t="s">
        <v>13</v>
      </c>
    </row>
    <row r="10" spans="1:52" s="23" customFormat="1" ht="18" customHeight="1">
      <c r="A10" s="100"/>
      <c r="B10" s="101"/>
      <c r="C10" s="106"/>
      <c r="D10" s="106"/>
      <c r="E10" s="106"/>
      <c r="F10" s="106"/>
      <c r="G10" s="106"/>
      <c r="H10" s="106"/>
      <c r="I10" s="106"/>
      <c r="J10" s="106"/>
      <c r="K10" s="106"/>
      <c r="L10" s="107"/>
      <c r="M10" s="108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7"/>
      <c r="AA10" s="105"/>
      <c r="AB10" s="101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8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7"/>
    </row>
    <row r="11" spans="1:52" s="29" customFormat="1" ht="18" hidden="1" customHeight="1">
      <c r="A11" s="25" t="s">
        <v>15</v>
      </c>
      <c r="B11" s="26">
        <v>7</v>
      </c>
      <c r="C11" s="27">
        <v>524</v>
      </c>
      <c r="D11" s="27">
        <v>258</v>
      </c>
      <c r="E11" s="27">
        <v>266</v>
      </c>
      <c r="F11" s="27">
        <v>122</v>
      </c>
      <c r="G11" s="27">
        <v>48</v>
      </c>
      <c r="H11" s="27">
        <v>74</v>
      </c>
      <c r="I11" s="27">
        <v>193</v>
      </c>
      <c r="J11" s="27">
        <v>69</v>
      </c>
      <c r="K11" s="27">
        <v>65</v>
      </c>
      <c r="L11" s="27">
        <v>59</v>
      </c>
      <c r="M11" s="27">
        <v>7616</v>
      </c>
      <c r="N11" s="27">
        <v>3825</v>
      </c>
      <c r="O11" s="27">
        <v>3791</v>
      </c>
      <c r="P11" s="27">
        <v>1444</v>
      </c>
      <c r="Q11" s="27">
        <v>1442</v>
      </c>
      <c r="R11" s="27">
        <v>1283</v>
      </c>
      <c r="S11" s="27">
        <v>1198</v>
      </c>
      <c r="T11" s="27">
        <v>1061</v>
      </c>
      <c r="U11" s="27">
        <v>1135</v>
      </c>
      <c r="V11" s="27">
        <v>37</v>
      </c>
      <c r="W11" s="27">
        <v>16</v>
      </c>
      <c r="X11" s="27">
        <v>1835</v>
      </c>
      <c r="Y11" s="27">
        <v>892</v>
      </c>
      <c r="Z11" s="27">
        <v>943</v>
      </c>
      <c r="AA11" s="25" t="s">
        <v>15</v>
      </c>
      <c r="AB11" s="26" t="s">
        <v>16</v>
      </c>
      <c r="AC11" s="27">
        <v>338</v>
      </c>
      <c r="AD11" s="27">
        <v>180</v>
      </c>
      <c r="AE11" s="27">
        <v>158</v>
      </c>
      <c r="AF11" s="27">
        <v>120</v>
      </c>
      <c r="AG11" s="27">
        <v>44</v>
      </c>
      <c r="AH11" s="27">
        <v>76</v>
      </c>
      <c r="AI11" s="27">
        <v>148</v>
      </c>
      <c r="AJ11" s="27">
        <v>47</v>
      </c>
      <c r="AK11" s="27">
        <v>47</v>
      </c>
      <c r="AL11" s="27">
        <v>54</v>
      </c>
      <c r="AM11" s="27">
        <v>4628</v>
      </c>
      <c r="AN11" s="27">
        <v>2623</v>
      </c>
      <c r="AO11" s="27">
        <v>2005</v>
      </c>
      <c r="AP11" s="27">
        <v>927</v>
      </c>
      <c r="AQ11" s="27">
        <v>696</v>
      </c>
      <c r="AR11" s="27">
        <v>780</v>
      </c>
      <c r="AS11" s="27">
        <v>664</v>
      </c>
      <c r="AT11" s="27">
        <v>916</v>
      </c>
      <c r="AU11" s="27">
        <v>645</v>
      </c>
      <c r="AV11" s="26" t="s">
        <v>17</v>
      </c>
      <c r="AW11" s="26" t="s">
        <v>17</v>
      </c>
      <c r="AX11" s="27">
        <v>1461</v>
      </c>
      <c r="AY11" s="28" t="s">
        <v>18</v>
      </c>
      <c r="AZ11" s="28" t="s">
        <v>18</v>
      </c>
    </row>
    <row r="12" spans="1:52" s="29" customFormat="1" ht="18" hidden="1" customHeight="1">
      <c r="A12" s="25" t="s">
        <v>19</v>
      </c>
      <c r="B12" s="26">
        <v>7</v>
      </c>
      <c r="C12" s="27">
        <v>540</v>
      </c>
      <c r="D12" s="27">
        <v>255</v>
      </c>
      <c r="E12" s="27">
        <v>285</v>
      </c>
      <c r="F12" s="27">
        <v>126</v>
      </c>
      <c r="G12" s="27">
        <v>51</v>
      </c>
      <c r="H12" s="27">
        <v>75</v>
      </c>
      <c r="I12" s="27">
        <v>189</v>
      </c>
      <c r="J12" s="27">
        <v>65</v>
      </c>
      <c r="K12" s="27">
        <v>64</v>
      </c>
      <c r="L12" s="27">
        <v>60</v>
      </c>
      <c r="M12" s="27">
        <v>7630</v>
      </c>
      <c r="N12" s="27">
        <v>3854</v>
      </c>
      <c r="O12" s="27">
        <v>3776</v>
      </c>
      <c r="P12" s="27">
        <v>1387</v>
      </c>
      <c r="Q12" s="27">
        <v>1341</v>
      </c>
      <c r="R12" s="27">
        <v>1261</v>
      </c>
      <c r="S12" s="27">
        <v>1299</v>
      </c>
      <c r="T12" s="27">
        <v>1177</v>
      </c>
      <c r="U12" s="27">
        <v>1099</v>
      </c>
      <c r="V12" s="27">
        <v>29</v>
      </c>
      <c r="W12" s="27">
        <v>37</v>
      </c>
      <c r="X12" s="27">
        <v>2016</v>
      </c>
      <c r="Y12" s="27">
        <v>1000</v>
      </c>
      <c r="Z12" s="27">
        <v>1016</v>
      </c>
      <c r="AA12" s="25" t="s">
        <v>19</v>
      </c>
      <c r="AB12" s="26" t="s">
        <v>16</v>
      </c>
      <c r="AC12" s="27">
        <v>378</v>
      </c>
      <c r="AD12" s="27">
        <v>205</v>
      </c>
      <c r="AE12" s="27">
        <v>173</v>
      </c>
      <c r="AF12" s="27">
        <v>111</v>
      </c>
      <c r="AG12" s="27">
        <v>41</v>
      </c>
      <c r="AH12" s="27">
        <v>70</v>
      </c>
      <c r="AI12" s="27">
        <v>141</v>
      </c>
      <c r="AJ12" s="27">
        <v>46</v>
      </c>
      <c r="AK12" s="27">
        <v>47</v>
      </c>
      <c r="AL12" s="27">
        <v>48</v>
      </c>
      <c r="AM12" s="27">
        <v>4471</v>
      </c>
      <c r="AN12" s="27">
        <v>2574</v>
      </c>
      <c r="AO12" s="27">
        <v>1897</v>
      </c>
      <c r="AP12" s="27">
        <v>934</v>
      </c>
      <c r="AQ12" s="27">
        <v>614</v>
      </c>
      <c r="AR12" s="27">
        <v>793</v>
      </c>
      <c r="AS12" s="27">
        <v>642</v>
      </c>
      <c r="AT12" s="27">
        <v>847</v>
      </c>
      <c r="AU12" s="27">
        <v>641</v>
      </c>
      <c r="AV12" s="26" t="s">
        <v>17</v>
      </c>
      <c r="AW12" s="26" t="s">
        <v>17</v>
      </c>
      <c r="AX12" s="27">
        <v>1330</v>
      </c>
      <c r="AY12" s="28" t="s">
        <v>18</v>
      </c>
      <c r="AZ12" s="28" t="s">
        <v>18</v>
      </c>
    </row>
    <row r="13" spans="1:52" s="29" customFormat="1" ht="18" hidden="1" customHeight="1">
      <c r="A13" s="25" t="s">
        <v>20</v>
      </c>
      <c r="B13" s="26">
        <v>7</v>
      </c>
      <c r="C13" s="27">
        <v>533</v>
      </c>
      <c r="D13" s="27">
        <v>249</v>
      </c>
      <c r="E13" s="27">
        <v>284</v>
      </c>
      <c r="F13" s="27">
        <v>133</v>
      </c>
      <c r="G13" s="27">
        <v>51</v>
      </c>
      <c r="H13" s="27">
        <v>82</v>
      </c>
      <c r="I13" s="27">
        <v>224</v>
      </c>
      <c r="J13" s="27">
        <v>76</v>
      </c>
      <c r="K13" s="27">
        <v>75</v>
      </c>
      <c r="L13" s="27">
        <v>73</v>
      </c>
      <c r="M13" s="27">
        <v>8703</v>
      </c>
      <c r="N13" s="27">
        <v>4352</v>
      </c>
      <c r="O13" s="27">
        <v>4351</v>
      </c>
      <c r="P13" s="27">
        <v>1556</v>
      </c>
      <c r="Q13" s="27">
        <v>1556</v>
      </c>
      <c r="R13" s="27">
        <v>1412</v>
      </c>
      <c r="S13" s="27">
        <v>1400</v>
      </c>
      <c r="T13" s="27">
        <v>1313</v>
      </c>
      <c r="U13" s="27">
        <v>1384</v>
      </c>
      <c r="V13" s="27">
        <v>71</v>
      </c>
      <c r="W13" s="27">
        <v>11</v>
      </c>
      <c r="X13" s="27">
        <v>2462</v>
      </c>
      <c r="Y13" s="27">
        <v>1256</v>
      </c>
      <c r="Z13" s="27">
        <v>1206</v>
      </c>
      <c r="AA13" s="25" t="s">
        <v>20</v>
      </c>
      <c r="AB13" s="26" t="s">
        <v>21</v>
      </c>
      <c r="AC13" s="27">
        <v>382</v>
      </c>
      <c r="AD13" s="27">
        <v>209</v>
      </c>
      <c r="AE13" s="27">
        <v>173</v>
      </c>
      <c r="AF13" s="27">
        <v>105</v>
      </c>
      <c r="AG13" s="27">
        <v>35</v>
      </c>
      <c r="AH13" s="27">
        <v>70</v>
      </c>
      <c r="AI13" s="27">
        <v>176</v>
      </c>
      <c r="AJ13" s="27">
        <v>57</v>
      </c>
      <c r="AK13" s="27">
        <v>60</v>
      </c>
      <c r="AL13" s="27">
        <v>59</v>
      </c>
      <c r="AM13" s="27">
        <v>5548</v>
      </c>
      <c r="AN13" s="27">
        <v>3209</v>
      </c>
      <c r="AO13" s="27">
        <v>2339</v>
      </c>
      <c r="AP13" s="27">
        <v>1217</v>
      </c>
      <c r="AQ13" s="27">
        <v>879</v>
      </c>
      <c r="AR13" s="27">
        <v>1001</v>
      </c>
      <c r="AS13" s="27">
        <v>747</v>
      </c>
      <c r="AT13" s="27">
        <v>991</v>
      </c>
      <c r="AU13" s="27">
        <v>713</v>
      </c>
      <c r="AV13" s="26" t="s">
        <v>17</v>
      </c>
      <c r="AW13" s="26" t="s">
        <v>17</v>
      </c>
      <c r="AX13" s="27">
        <v>1451</v>
      </c>
      <c r="AY13" s="28" t="s">
        <v>18</v>
      </c>
      <c r="AZ13" s="28" t="s">
        <v>18</v>
      </c>
    </row>
    <row r="14" spans="1:52" s="29" customFormat="1" ht="18" hidden="1" customHeight="1">
      <c r="A14" s="25" t="s">
        <v>22</v>
      </c>
      <c r="B14" s="26">
        <v>7</v>
      </c>
      <c r="C14" s="27">
        <v>533</v>
      </c>
      <c r="D14" s="27">
        <v>236</v>
      </c>
      <c r="E14" s="27">
        <v>297</v>
      </c>
      <c r="F14" s="27">
        <v>137</v>
      </c>
      <c r="G14" s="27">
        <v>49</v>
      </c>
      <c r="H14" s="27">
        <v>88</v>
      </c>
      <c r="I14" s="27">
        <v>193</v>
      </c>
      <c r="J14" s="27">
        <v>65</v>
      </c>
      <c r="K14" s="27">
        <v>64</v>
      </c>
      <c r="L14" s="27">
        <v>64</v>
      </c>
      <c r="M14" s="27">
        <v>7506</v>
      </c>
      <c r="N14" s="27">
        <v>3741</v>
      </c>
      <c r="O14" s="27">
        <v>3765</v>
      </c>
      <c r="P14" s="27">
        <v>1344</v>
      </c>
      <c r="Q14" s="27">
        <v>1306</v>
      </c>
      <c r="R14" s="27">
        <v>1243</v>
      </c>
      <c r="S14" s="27">
        <v>1288</v>
      </c>
      <c r="T14" s="27">
        <v>1146</v>
      </c>
      <c r="U14" s="27">
        <v>1170</v>
      </c>
      <c r="V14" s="27">
        <v>8</v>
      </c>
      <c r="W14" s="26">
        <v>1</v>
      </c>
      <c r="X14" s="27">
        <v>2310</v>
      </c>
      <c r="Y14" s="27">
        <v>1117</v>
      </c>
      <c r="Z14" s="27">
        <v>1193</v>
      </c>
      <c r="AA14" s="25" t="s">
        <v>22</v>
      </c>
      <c r="AB14" s="26" t="s">
        <v>23</v>
      </c>
      <c r="AC14" s="27">
        <v>387</v>
      </c>
      <c r="AD14" s="27">
        <v>215</v>
      </c>
      <c r="AE14" s="27">
        <v>172</v>
      </c>
      <c r="AF14" s="27">
        <v>117</v>
      </c>
      <c r="AG14" s="27">
        <v>38</v>
      </c>
      <c r="AH14" s="27">
        <v>79</v>
      </c>
      <c r="AI14" s="27">
        <v>168</v>
      </c>
      <c r="AJ14" s="27">
        <v>55</v>
      </c>
      <c r="AK14" s="27">
        <v>55</v>
      </c>
      <c r="AL14" s="27">
        <v>58</v>
      </c>
      <c r="AM14" s="27">
        <v>5382</v>
      </c>
      <c r="AN14" s="27">
        <v>3096</v>
      </c>
      <c r="AO14" s="27">
        <v>2286</v>
      </c>
      <c r="AP14" s="27">
        <v>1140</v>
      </c>
      <c r="AQ14" s="27">
        <v>831</v>
      </c>
      <c r="AR14" s="27">
        <v>965</v>
      </c>
      <c r="AS14" s="27">
        <v>740</v>
      </c>
      <c r="AT14" s="27">
        <v>991</v>
      </c>
      <c r="AU14" s="27">
        <v>715</v>
      </c>
      <c r="AV14" s="26" t="s">
        <v>17</v>
      </c>
      <c r="AW14" s="26" t="s">
        <v>17</v>
      </c>
      <c r="AX14" s="27">
        <v>1411</v>
      </c>
      <c r="AY14" s="28" t="s">
        <v>18</v>
      </c>
      <c r="AZ14" s="28" t="s">
        <v>18</v>
      </c>
    </row>
    <row r="15" spans="1:52" s="29" customFormat="1" ht="18" hidden="1" customHeight="1">
      <c r="A15" s="25" t="s">
        <v>24</v>
      </c>
      <c r="B15" s="26">
        <v>7</v>
      </c>
      <c r="C15" s="27">
        <v>521</v>
      </c>
      <c r="D15" s="27">
        <v>226</v>
      </c>
      <c r="E15" s="27">
        <v>295</v>
      </c>
      <c r="F15" s="27">
        <v>133</v>
      </c>
      <c r="G15" s="27">
        <v>48</v>
      </c>
      <c r="H15" s="27">
        <v>85</v>
      </c>
      <c r="I15" s="27">
        <v>191</v>
      </c>
      <c r="J15" s="27">
        <v>63</v>
      </c>
      <c r="K15" s="27">
        <v>64</v>
      </c>
      <c r="L15" s="27">
        <v>64</v>
      </c>
      <c r="M15" s="27">
        <v>7724</v>
      </c>
      <c r="N15" s="27">
        <v>3829</v>
      </c>
      <c r="O15" s="27">
        <v>3895</v>
      </c>
      <c r="P15" s="27">
        <v>1318</v>
      </c>
      <c r="Q15" s="27">
        <v>1362</v>
      </c>
      <c r="R15" s="27">
        <v>1281</v>
      </c>
      <c r="S15" s="27">
        <v>1267</v>
      </c>
      <c r="T15" s="27">
        <v>1207</v>
      </c>
      <c r="U15" s="27">
        <v>1261</v>
      </c>
      <c r="V15" s="27">
        <v>23</v>
      </c>
      <c r="W15" s="27">
        <v>5</v>
      </c>
      <c r="X15" s="27">
        <v>2272</v>
      </c>
      <c r="Y15" s="27">
        <v>1114</v>
      </c>
      <c r="Z15" s="27">
        <v>1158</v>
      </c>
      <c r="AA15" s="25" t="s">
        <v>24</v>
      </c>
      <c r="AB15" s="26" t="s">
        <v>23</v>
      </c>
      <c r="AC15" s="27">
        <v>403</v>
      </c>
      <c r="AD15" s="27">
        <v>218</v>
      </c>
      <c r="AE15" s="27">
        <v>185</v>
      </c>
      <c r="AF15" s="27">
        <v>123</v>
      </c>
      <c r="AG15" s="27">
        <v>40</v>
      </c>
      <c r="AH15" s="27">
        <v>83</v>
      </c>
      <c r="AI15" s="27">
        <v>164</v>
      </c>
      <c r="AJ15" s="27">
        <v>55</v>
      </c>
      <c r="AK15" s="27">
        <v>54</v>
      </c>
      <c r="AL15" s="27">
        <v>55</v>
      </c>
      <c r="AM15" s="27">
        <v>5462</v>
      </c>
      <c r="AN15" s="27">
        <v>3173</v>
      </c>
      <c r="AO15" s="27">
        <v>2289</v>
      </c>
      <c r="AP15" s="27">
        <v>1212</v>
      </c>
      <c r="AQ15" s="27">
        <v>821</v>
      </c>
      <c r="AR15" s="27">
        <v>981</v>
      </c>
      <c r="AS15" s="27">
        <v>730</v>
      </c>
      <c r="AT15" s="27">
        <v>980</v>
      </c>
      <c r="AU15" s="27">
        <v>738</v>
      </c>
      <c r="AV15" s="26" t="s">
        <v>17</v>
      </c>
      <c r="AW15" s="26" t="s">
        <v>17</v>
      </c>
      <c r="AX15" s="27">
        <v>1476</v>
      </c>
      <c r="AY15" s="28" t="s">
        <v>18</v>
      </c>
      <c r="AZ15" s="28" t="s">
        <v>18</v>
      </c>
    </row>
    <row r="16" spans="1:52" s="29" customFormat="1" ht="18" hidden="1" customHeight="1">
      <c r="A16" s="25" t="s">
        <v>25</v>
      </c>
      <c r="B16" s="74" t="s">
        <v>62</v>
      </c>
      <c r="C16" s="75" t="s">
        <v>63</v>
      </c>
      <c r="D16" s="75" t="s">
        <v>64</v>
      </c>
      <c r="E16" s="75" t="s">
        <v>65</v>
      </c>
      <c r="F16" s="75" t="s">
        <v>66</v>
      </c>
      <c r="G16" s="75" t="s">
        <v>67</v>
      </c>
      <c r="H16" s="75" t="s">
        <v>68</v>
      </c>
      <c r="I16" s="60" t="s">
        <v>69</v>
      </c>
      <c r="J16" s="60">
        <v>68</v>
      </c>
      <c r="K16" s="60">
        <v>69</v>
      </c>
      <c r="L16" s="60">
        <v>70</v>
      </c>
      <c r="M16" s="60" t="s">
        <v>70</v>
      </c>
      <c r="N16" s="78" t="s">
        <v>71</v>
      </c>
      <c r="O16" s="78" t="s">
        <v>72</v>
      </c>
      <c r="P16" s="60" t="s">
        <v>73</v>
      </c>
      <c r="Q16" s="60" t="s">
        <v>74</v>
      </c>
      <c r="R16" s="60" t="s">
        <v>75</v>
      </c>
      <c r="S16" s="60" t="s">
        <v>76</v>
      </c>
      <c r="T16" s="60" t="s">
        <v>77</v>
      </c>
      <c r="U16" s="78" t="s">
        <v>78</v>
      </c>
      <c r="V16" s="74" t="s">
        <v>17</v>
      </c>
      <c r="W16" s="74" t="s">
        <v>17</v>
      </c>
      <c r="X16" s="60" t="s">
        <v>79</v>
      </c>
      <c r="Y16" s="60" t="s">
        <v>80</v>
      </c>
      <c r="Z16" s="60" t="s">
        <v>81</v>
      </c>
      <c r="AA16" s="25" t="s">
        <v>25</v>
      </c>
      <c r="AB16" s="26" t="s">
        <v>82</v>
      </c>
      <c r="AC16" s="27" t="s">
        <v>83</v>
      </c>
      <c r="AD16" s="27" t="s">
        <v>84</v>
      </c>
      <c r="AE16" s="27" t="s">
        <v>85</v>
      </c>
      <c r="AF16" s="27" t="s">
        <v>86</v>
      </c>
      <c r="AG16" s="27" t="s">
        <v>87</v>
      </c>
      <c r="AH16" s="27" t="s">
        <v>88</v>
      </c>
      <c r="AI16" s="27">
        <v>162</v>
      </c>
      <c r="AJ16" s="27">
        <v>54</v>
      </c>
      <c r="AK16" s="27">
        <v>55</v>
      </c>
      <c r="AL16" s="27">
        <v>53</v>
      </c>
      <c r="AM16" s="27">
        <v>5341</v>
      </c>
      <c r="AN16" s="27">
        <v>3114</v>
      </c>
      <c r="AO16" s="27">
        <v>2227</v>
      </c>
      <c r="AP16" s="27">
        <v>1158</v>
      </c>
      <c r="AQ16" s="27">
        <v>837</v>
      </c>
      <c r="AR16" s="27">
        <v>1032</v>
      </c>
      <c r="AS16" s="27">
        <v>706</v>
      </c>
      <c r="AT16" s="27" t="s">
        <v>89</v>
      </c>
      <c r="AU16" s="27" t="s">
        <v>90</v>
      </c>
      <c r="AV16" s="26" t="s">
        <v>91</v>
      </c>
      <c r="AW16" s="26" t="s">
        <v>92</v>
      </c>
      <c r="AX16" s="27">
        <v>1478</v>
      </c>
      <c r="AY16" s="60" t="s">
        <v>93</v>
      </c>
      <c r="AZ16" s="60" t="s">
        <v>94</v>
      </c>
    </row>
    <row r="17" spans="1:52" s="29" customFormat="1" ht="18" customHeight="1">
      <c r="A17" s="25" t="s">
        <v>26</v>
      </c>
      <c r="B17" s="74" t="s">
        <v>62</v>
      </c>
      <c r="C17" s="75" t="s">
        <v>95</v>
      </c>
      <c r="D17" s="75" t="s">
        <v>96</v>
      </c>
      <c r="E17" s="76" t="s">
        <v>97</v>
      </c>
      <c r="F17" s="75" t="s">
        <v>98</v>
      </c>
      <c r="G17" s="75" t="s">
        <v>99</v>
      </c>
      <c r="H17" s="75" t="s">
        <v>88</v>
      </c>
      <c r="I17" s="60" t="s">
        <v>85</v>
      </c>
      <c r="J17" s="60">
        <v>66</v>
      </c>
      <c r="K17" s="60">
        <v>64</v>
      </c>
      <c r="L17" s="60">
        <v>64</v>
      </c>
      <c r="M17" s="60" t="s">
        <v>100</v>
      </c>
      <c r="N17" s="78" t="s">
        <v>101</v>
      </c>
      <c r="O17" s="78" t="s">
        <v>102</v>
      </c>
      <c r="P17" s="60" t="s">
        <v>103</v>
      </c>
      <c r="Q17" s="60" t="s">
        <v>104</v>
      </c>
      <c r="R17" s="60" t="s">
        <v>105</v>
      </c>
      <c r="S17" s="60" t="s">
        <v>106</v>
      </c>
      <c r="T17" s="60" t="s">
        <v>107</v>
      </c>
      <c r="U17" s="78" t="s">
        <v>108</v>
      </c>
      <c r="V17" s="74" t="s">
        <v>17</v>
      </c>
      <c r="W17" s="74" t="s">
        <v>17</v>
      </c>
      <c r="X17" s="60" t="s">
        <v>109</v>
      </c>
      <c r="Y17" s="60" t="s">
        <v>110</v>
      </c>
      <c r="Z17" s="60" t="s">
        <v>111</v>
      </c>
      <c r="AA17" s="25" t="s">
        <v>26</v>
      </c>
      <c r="AB17" s="26" t="s">
        <v>92</v>
      </c>
      <c r="AC17" s="27" t="s">
        <v>112</v>
      </c>
      <c r="AD17" s="27" t="s">
        <v>113</v>
      </c>
      <c r="AE17" s="27" t="s">
        <v>114</v>
      </c>
      <c r="AF17" s="27" t="s">
        <v>115</v>
      </c>
      <c r="AG17" s="27" t="s">
        <v>116</v>
      </c>
      <c r="AH17" s="27" t="s">
        <v>117</v>
      </c>
      <c r="AI17" s="27">
        <v>152</v>
      </c>
      <c r="AJ17" s="27">
        <v>50</v>
      </c>
      <c r="AK17" s="27">
        <v>51</v>
      </c>
      <c r="AL17" s="27">
        <v>51</v>
      </c>
      <c r="AM17" s="27">
        <v>4969</v>
      </c>
      <c r="AN17" s="27">
        <v>2887</v>
      </c>
      <c r="AO17" s="27">
        <v>2082</v>
      </c>
      <c r="AP17" s="27">
        <v>1045</v>
      </c>
      <c r="AQ17" s="27">
        <v>707</v>
      </c>
      <c r="AR17" s="27">
        <v>943</v>
      </c>
      <c r="AS17" s="27">
        <v>731</v>
      </c>
      <c r="AT17" s="26" t="s">
        <v>118</v>
      </c>
      <c r="AU17" s="27">
        <v>644</v>
      </c>
      <c r="AV17" s="26" t="s">
        <v>119</v>
      </c>
      <c r="AW17" s="26" t="s">
        <v>17</v>
      </c>
      <c r="AX17" s="27">
        <v>1373</v>
      </c>
      <c r="AY17" s="60" t="s">
        <v>120</v>
      </c>
      <c r="AZ17" s="60" t="s">
        <v>121</v>
      </c>
    </row>
    <row r="18" spans="1:52" s="29" customFormat="1" ht="18" customHeight="1">
      <c r="A18" s="25" t="s">
        <v>27</v>
      </c>
      <c r="B18" s="74" t="s">
        <v>62</v>
      </c>
      <c r="C18" s="75" t="s">
        <v>122</v>
      </c>
      <c r="D18" s="75" t="s">
        <v>123</v>
      </c>
      <c r="E18" s="75" t="s">
        <v>124</v>
      </c>
      <c r="F18" s="75" t="s">
        <v>66</v>
      </c>
      <c r="G18" s="75" t="s">
        <v>125</v>
      </c>
      <c r="H18" s="75" t="s">
        <v>126</v>
      </c>
      <c r="I18" s="60" t="s">
        <v>127</v>
      </c>
      <c r="J18" s="60">
        <v>66</v>
      </c>
      <c r="K18" s="60">
        <v>66</v>
      </c>
      <c r="L18" s="60">
        <v>63</v>
      </c>
      <c r="M18" s="60" t="s">
        <v>128</v>
      </c>
      <c r="N18" s="78" t="s">
        <v>129</v>
      </c>
      <c r="O18" s="78" t="s">
        <v>130</v>
      </c>
      <c r="P18" s="60" t="s">
        <v>131</v>
      </c>
      <c r="Q18" s="60" t="s">
        <v>76</v>
      </c>
      <c r="R18" s="60" t="s">
        <v>132</v>
      </c>
      <c r="S18" s="60" t="s">
        <v>133</v>
      </c>
      <c r="T18" s="60" t="s">
        <v>134</v>
      </c>
      <c r="U18" s="78" t="s">
        <v>135</v>
      </c>
      <c r="V18" s="74" t="s">
        <v>17</v>
      </c>
      <c r="W18" s="74" t="s">
        <v>17</v>
      </c>
      <c r="X18" s="60" t="s">
        <v>136</v>
      </c>
      <c r="Y18" s="60" t="s">
        <v>135</v>
      </c>
      <c r="Z18" s="60" t="s">
        <v>137</v>
      </c>
      <c r="AA18" s="25" t="s">
        <v>27</v>
      </c>
      <c r="AB18" s="26" t="s">
        <v>92</v>
      </c>
      <c r="AC18" s="27" t="s">
        <v>138</v>
      </c>
      <c r="AD18" s="27" t="s">
        <v>139</v>
      </c>
      <c r="AE18" s="27" t="s">
        <v>140</v>
      </c>
      <c r="AF18" s="27" t="s">
        <v>141</v>
      </c>
      <c r="AG18" s="27" t="s">
        <v>142</v>
      </c>
      <c r="AH18" s="27" t="s">
        <v>143</v>
      </c>
      <c r="AI18" s="27">
        <v>149</v>
      </c>
      <c r="AJ18" s="27">
        <v>50</v>
      </c>
      <c r="AK18" s="27">
        <v>49</v>
      </c>
      <c r="AL18" s="27">
        <v>50</v>
      </c>
      <c r="AM18" s="27" t="s">
        <v>144</v>
      </c>
      <c r="AN18" s="27" t="s">
        <v>145</v>
      </c>
      <c r="AO18" s="27" t="s">
        <v>146</v>
      </c>
      <c r="AP18" s="27" t="s">
        <v>147</v>
      </c>
      <c r="AQ18" s="27" t="s">
        <v>148</v>
      </c>
      <c r="AR18" s="27" t="s">
        <v>149</v>
      </c>
      <c r="AS18" s="27" t="s">
        <v>150</v>
      </c>
      <c r="AT18" s="26" t="s">
        <v>151</v>
      </c>
      <c r="AU18" s="27" t="s">
        <v>152</v>
      </c>
      <c r="AV18" s="26" t="s">
        <v>119</v>
      </c>
      <c r="AW18" s="26" t="s">
        <v>17</v>
      </c>
      <c r="AX18" s="27" t="s">
        <v>153</v>
      </c>
      <c r="AY18" s="60" t="s">
        <v>154</v>
      </c>
      <c r="AZ18" s="60" t="s">
        <v>155</v>
      </c>
    </row>
    <row r="19" spans="1:52" s="31" customFormat="1" ht="18" customHeight="1" thickBot="1">
      <c r="A19" s="58" t="s">
        <v>28</v>
      </c>
      <c r="B19" s="77">
        <v>8</v>
      </c>
      <c r="C19" s="61">
        <v>569</v>
      </c>
      <c r="D19" s="61">
        <v>251</v>
      </c>
      <c r="E19" s="61">
        <v>318</v>
      </c>
      <c r="F19" s="61">
        <v>139</v>
      </c>
      <c r="G19" s="61">
        <v>45</v>
      </c>
      <c r="H19" s="61">
        <v>94</v>
      </c>
      <c r="I19" s="61" t="s">
        <v>85</v>
      </c>
      <c r="J19" s="61">
        <v>63</v>
      </c>
      <c r="K19" s="61">
        <v>66</v>
      </c>
      <c r="L19" s="61">
        <v>66</v>
      </c>
      <c r="M19" s="61" t="s">
        <v>156</v>
      </c>
      <c r="N19" s="79" t="s">
        <v>157</v>
      </c>
      <c r="O19" s="79" t="s">
        <v>158</v>
      </c>
      <c r="P19" s="61" t="s">
        <v>159</v>
      </c>
      <c r="Q19" s="61" t="s">
        <v>160</v>
      </c>
      <c r="R19" s="61" t="s">
        <v>105</v>
      </c>
      <c r="S19" s="61" t="s">
        <v>161</v>
      </c>
      <c r="T19" s="61" t="s">
        <v>162</v>
      </c>
      <c r="U19" s="79" t="s">
        <v>163</v>
      </c>
      <c r="V19" s="77">
        <v>1</v>
      </c>
      <c r="W19" s="77" t="s">
        <v>17</v>
      </c>
      <c r="X19" s="60" t="s">
        <v>164</v>
      </c>
      <c r="Y19" s="60" t="s">
        <v>165</v>
      </c>
      <c r="Z19" s="60" t="s">
        <v>166</v>
      </c>
      <c r="AA19" s="58" t="s">
        <v>28</v>
      </c>
      <c r="AB19" s="57" t="s">
        <v>92</v>
      </c>
      <c r="AC19" s="57">
        <v>425</v>
      </c>
      <c r="AD19" s="57">
        <v>215</v>
      </c>
      <c r="AE19" s="57">
        <v>210</v>
      </c>
      <c r="AF19" s="57">
        <v>121</v>
      </c>
      <c r="AG19" s="57">
        <v>45</v>
      </c>
      <c r="AH19" s="57">
        <v>76</v>
      </c>
      <c r="AI19" s="57" t="s">
        <v>167</v>
      </c>
      <c r="AJ19" s="57">
        <v>51</v>
      </c>
      <c r="AK19" s="57">
        <v>51</v>
      </c>
      <c r="AL19" s="57">
        <v>50</v>
      </c>
      <c r="AM19" s="57" t="s">
        <v>168</v>
      </c>
      <c r="AN19" s="57" t="s">
        <v>169</v>
      </c>
      <c r="AO19" s="57" t="s">
        <v>170</v>
      </c>
      <c r="AP19" s="56" t="s">
        <v>171</v>
      </c>
      <c r="AQ19" s="57" t="s">
        <v>172</v>
      </c>
      <c r="AR19" s="57" t="s">
        <v>173</v>
      </c>
      <c r="AS19" s="57" t="s">
        <v>174</v>
      </c>
      <c r="AT19" s="57" t="s">
        <v>175</v>
      </c>
      <c r="AU19" s="56" t="s">
        <v>176</v>
      </c>
      <c r="AV19" s="57" t="s">
        <v>177</v>
      </c>
      <c r="AW19" s="57">
        <v>3</v>
      </c>
      <c r="AX19" s="57" t="s">
        <v>178</v>
      </c>
      <c r="AY19" s="57" t="s">
        <v>179</v>
      </c>
      <c r="AZ19" s="61" t="s">
        <v>94</v>
      </c>
    </row>
    <row r="20" spans="1:52" s="31" customFormat="1" ht="18" customHeight="1">
      <c r="A20" s="24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6"/>
      <c r="W20" s="26"/>
      <c r="X20" s="59"/>
      <c r="Y20" s="59"/>
      <c r="Z20" s="27"/>
      <c r="AA20" s="24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30"/>
      <c r="AZ20" s="30"/>
    </row>
    <row r="21" spans="1:52" s="31" customFormat="1" ht="18" customHeight="1" thickBot="1">
      <c r="A21" s="55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56"/>
      <c r="N21" s="27"/>
      <c r="O21" s="27"/>
      <c r="P21" s="27"/>
      <c r="Q21" s="27"/>
      <c r="R21" s="27"/>
      <c r="S21" s="27"/>
      <c r="T21" s="27"/>
      <c r="U21" s="27"/>
      <c r="V21" s="26"/>
      <c r="W21" s="26"/>
      <c r="X21" s="27"/>
      <c r="Y21" s="56"/>
      <c r="Z21" s="27"/>
      <c r="AA21" s="24"/>
      <c r="AB21" s="57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30"/>
      <c r="AZ21" s="30"/>
    </row>
    <row r="22" spans="1:52" s="31" customFormat="1" ht="18" customHeight="1" thickBot="1">
      <c r="A22" s="100" t="s">
        <v>217</v>
      </c>
      <c r="B22" s="101" t="s">
        <v>8</v>
      </c>
      <c r="C22" s="101" t="s">
        <v>200</v>
      </c>
      <c r="D22" s="101"/>
      <c r="E22" s="101"/>
      <c r="F22" s="101"/>
      <c r="G22" s="101"/>
      <c r="H22" s="101" t="s">
        <v>201</v>
      </c>
      <c r="I22" s="101"/>
      <c r="J22" s="101"/>
      <c r="K22" s="101"/>
      <c r="L22" s="101"/>
      <c r="M22" s="103" t="s">
        <v>52</v>
      </c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9" t="s">
        <v>10</v>
      </c>
      <c r="Y22" s="109"/>
      <c r="Z22" s="109"/>
      <c r="AA22" s="105" t="s">
        <v>217</v>
      </c>
      <c r="AB22" s="101" t="s">
        <v>210</v>
      </c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0" t="s">
        <v>221</v>
      </c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</row>
    <row r="23" spans="1:52" s="31" customFormat="1" ht="18" customHeight="1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9"/>
      <c r="Y23" s="109"/>
      <c r="Z23" s="109"/>
      <c r="AA23" s="105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</row>
    <row r="24" spans="1:52" s="31" customFormat="1" ht="18" customHeight="1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9"/>
      <c r="Y24" s="109"/>
      <c r="Z24" s="109"/>
      <c r="AA24" s="105"/>
      <c r="AB24" s="106" t="s">
        <v>213</v>
      </c>
      <c r="AC24" s="106"/>
      <c r="AD24" s="106" t="s">
        <v>214</v>
      </c>
      <c r="AE24" s="106"/>
      <c r="AF24" s="106" t="s">
        <v>218</v>
      </c>
      <c r="AG24" s="106"/>
      <c r="AH24" s="106" t="s">
        <v>216</v>
      </c>
      <c r="AI24" s="106"/>
      <c r="AJ24" s="106" t="s">
        <v>29</v>
      </c>
      <c r="AK24" s="106"/>
      <c r="AL24" s="106"/>
      <c r="AM24" s="108" t="s">
        <v>10</v>
      </c>
      <c r="AN24" s="108"/>
      <c r="AO24" s="108"/>
      <c r="AP24" s="106" t="s">
        <v>213</v>
      </c>
      <c r="AQ24" s="106"/>
      <c r="AR24" s="106" t="s">
        <v>214</v>
      </c>
      <c r="AS24" s="106"/>
      <c r="AT24" s="106" t="s">
        <v>218</v>
      </c>
      <c r="AU24" s="106"/>
      <c r="AV24" s="106" t="s">
        <v>216</v>
      </c>
      <c r="AW24" s="106"/>
      <c r="AX24" s="107" t="s">
        <v>29</v>
      </c>
      <c r="AY24" s="107"/>
      <c r="AZ24" s="107"/>
    </row>
    <row r="25" spans="1:52" s="29" customFormat="1" ht="18" customHeight="1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9"/>
      <c r="Y25" s="109"/>
      <c r="Z25" s="109"/>
      <c r="AA25" s="105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8"/>
      <c r="AN25" s="108"/>
      <c r="AO25" s="108"/>
      <c r="AP25" s="106"/>
      <c r="AQ25" s="106"/>
      <c r="AR25" s="106"/>
      <c r="AS25" s="106"/>
      <c r="AT25" s="106"/>
      <c r="AU25" s="106"/>
      <c r="AV25" s="106"/>
      <c r="AW25" s="106"/>
      <c r="AX25" s="107"/>
      <c r="AY25" s="107"/>
      <c r="AZ25" s="107"/>
    </row>
    <row r="26" spans="1:52" s="29" customFormat="1" ht="18" customHeight="1">
      <c r="A26" s="100"/>
      <c r="B26" s="101"/>
      <c r="C26" s="106" t="s">
        <v>11</v>
      </c>
      <c r="D26" s="106" t="s">
        <v>12</v>
      </c>
      <c r="E26" s="106"/>
      <c r="F26" s="106" t="s">
        <v>13</v>
      </c>
      <c r="G26" s="106"/>
      <c r="H26" s="106" t="s">
        <v>11</v>
      </c>
      <c r="I26" s="106" t="s">
        <v>12</v>
      </c>
      <c r="J26" s="106"/>
      <c r="K26" s="106" t="s">
        <v>13</v>
      </c>
      <c r="L26" s="106"/>
      <c r="M26" s="108" t="s">
        <v>11</v>
      </c>
      <c r="N26" s="106" t="s">
        <v>213</v>
      </c>
      <c r="O26" s="106"/>
      <c r="P26" s="106" t="s">
        <v>214</v>
      </c>
      <c r="Q26" s="106"/>
      <c r="R26" s="110" t="s">
        <v>215</v>
      </c>
      <c r="S26" s="110"/>
      <c r="T26" s="111" t="s">
        <v>216</v>
      </c>
      <c r="U26" s="111"/>
      <c r="V26" s="110" t="s">
        <v>30</v>
      </c>
      <c r="W26" s="110"/>
      <c r="X26" s="106" t="s">
        <v>14</v>
      </c>
      <c r="Y26" s="106" t="s">
        <v>12</v>
      </c>
      <c r="Z26" s="107" t="s">
        <v>13</v>
      </c>
      <c r="AA26" s="105"/>
      <c r="AB26" s="106" t="s">
        <v>12</v>
      </c>
      <c r="AC26" s="106" t="s">
        <v>13</v>
      </c>
      <c r="AD26" s="106" t="s">
        <v>12</v>
      </c>
      <c r="AE26" s="106" t="s">
        <v>13</v>
      </c>
      <c r="AF26" s="106" t="s">
        <v>12</v>
      </c>
      <c r="AG26" s="106" t="s">
        <v>13</v>
      </c>
      <c r="AH26" s="106" t="s">
        <v>12</v>
      </c>
      <c r="AI26" s="106" t="s">
        <v>13</v>
      </c>
      <c r="AJ26" s="106" t="s">
        <v>12</v>
      </c>
      <c r="AK26" s="106" t="s">
        <v>13</v>
      </c>
      <c r="AL26" s="106"/>
      <c r="AM26" s="108" t="s">
        <v>14</v>
      </c>
      <c r="AN26" s="106" t="s">
        <v>12</v>
      </c>
      <c r="AO26" s="107" t="s">
        <v>13</v>
      </c>
      <c r="AP26" s="106" t="s">
        <v>12</v>
      </c>
      <c r="AQ26" s="106" t="s">
        <v>13</v>
      </c>
      <c r="AR26" s="106" t="s">
        <v>12</v>
      </c>
      <c r="AS26" s="106" t="s">
        <v>13</v>
      </c>
      <c r="AT26" s="106" t="s">
        <v>12</v>
      </c>
      <c r="AU26" s="106" t="s">
        <v>13</v>
      </c>
      <c r="AV26" s="106" t="s">
        <v>12</v>
      </c>
      <c r="AW26" s="106" t="s">
        <v>13</v>
      </c>
      <c r="AX26" s="106" t="s">
        <v>12</v>
      </c>
      <c r="AY26" s="107" t="s">
        <v>13</v>
      </c>
      <c r="AZ26" s="107"/>
    </row>
    <row r="27" spans="1:52" s="29" customFormat="1" ht="18" customHeight="1">
      <c r="A27" s="100"/>
      <c r="B27" s="101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8"/>
      <c r="N27" s="106"/>
      <c r="O27" s="106"/>
      <c r="P27" s="106"/>
      <c r="Q27" s="106"/>
      <c r="R27" s="110"/>
      <c r="S27" s="110"/>
      <c r="T27" s="111"/>
      <c r="U27" s="111"/>
      <c r="V27" s="110"/>
      <c r="W27" s="110"/>
      <c r="X27" s="106"/>
      <c r="Y27" s="106"/>
      <c r="Z27" s="107"/>
      <c r="AA27" s="105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8"/>
      <c r="AN27" s="106"/>
      <c r="AO27" s="107"/>
      <c r="AP27" s="106"/>
      <c r="AQ27" s="106"/>
      <c r="AR27" s="106"/>
      <c r="AS27" s="106"/>
      <c r="AT27" s="106"/>
      <c r="AU27" s="106"/>
      <c r="AV27" s="106"/>
      <c r="AW27" s="106"/>
      <c r="AX27" s="106"/>
      <c r="AY27" s="107"/>
      <c r="AZ27" s="107"/>
    </row>
    <row r="28" spans="1:52" s="29" customFormat="1" ht="18" customHeight="1">
      <c r="A28" s="25" t="s">
        <v>31</v>
      </c>
      <c r="B28" s="72">
        <v>13</v>
      </c>
      <c r="C28" s="73">
        <v>997</v>
      </c>
      <c r="D28" s="86">
        <v>475</v>
      </c>
      <c r="E28" s="86"/>
      <c r="F28" s="86">
        <v>522</v>
      </c>
      <c r="G28" s="86"/>
      <c r="H28" s="73">
        <v>257</v>
      </c>
      <c r="I28" s="86">
        <v>92</v>
      </c>
      <c r="J28" s="86"/>
      <c r="K28" s="112">
        <v>165</v>
      </c>
      <c r="L28" s="112"/>
      <c r="M28" s="65">
        <v>392</v>
      </c>
      <c r="N28" s="87">
        <v>123</v>
      </c>
      <c r="O28" s="87"/>
      <c r="P28" s="87">
        <v>78</v>
      </c>
      <c r="Q28" s="87"/>
      <c r="R28" s="87">
        <v>150</v>
      </c>
      <c r="S28" s="87"/>
      <c r="T28" s="87">
        <v>7</v>
      </c>
      <c r="U28" s="87"/>
      <c r="V28" s="87">
        <v>34</v>
      </c>
      <c r="W28" s="87"/>
      <c r="X28" s="65">
        <v>12470</v>
      </c>
      <c r="Y28" s="65">
        <v>6937</v>
      </c>
      <c r="Z28" s="65">
        <v>5533</v>
      </c>
      <c r="AA28" s="25" t="s">
        <v>31</v>
      </c>
      <c r="AB28" s="27">
        <v>2229</v>
      </c>
      <c r="AC28" s="27">
        <v>2089</v>
      </c>
      <c r="AD28" s="27">
        <v>1484</v>
      </c>
      <c r="AE28" s="27">
        <v>1429</v>
      </c>
      <c r="AF28" s="27">
        <v>2676</v>
      </c>
      <c r="AG28" s="27">
        <v>1688</v>
      </c>
      <c r="AH28" s="27">
        <v>112</v>
      </c>
      <c r="AI28" s="27">
        <v>50</v>
      </c>
      <c r="AJ28" s="26">
        <v>436</v>
      </c>
      <c r="AK28" s="113">
        <v>277</v>
      </c>
      <c r="AL28" s="113"/>
      <c r="AM28" s="27">
        <v>4103</v>
      </c>
      <c r="AN28" s="27">
        <v>2149</v>
      </c>
      <c r="AO28" s="27">
        <v>1954</v>
      </c>
      <c r="AP28" s="30">
        <v>736</v>
      </c>
      <c r="AQ28" s="30">
        <v>725</v>
      </c>
      <c r="AR28" s="30">
        <v>514</v>
      </c>
      <c r="AS28" s="30">
        <v>527</v>
      </c>
      <c r="AT28" s="30">
        <v>748</v>
      </c>
      <c r="AU28" s="30">
        <v>575</v>
      </c>
      <c r="AV28" s="30">
        <v>14</v>
      </c>
      <c r="AW28" s="30">
        <v>13</v>
      </c>
      <c r="AX28" s="30">
        <v>137</v>
      </c>
      <c r="AY28" s="84">
        <v>114</v>
      </c>
      <c r="AZ28" s="84"/>
    </row>
    <row r="29" spans="1:52" s="29" customFormat="1" ht="18" hidden="1" customHeight="1">
      <c r="A29" s="25" t="s">
        <v>32</v>
      </c>
      <c r="B29" s="72">
        <v>8</v>
      </c>
      <c r="C29" s="73">
        <v>694</v>
      </c>
      <c r="D29" s="86">
        <v>350</v>
      </c>
      <c r="E29" s="86"/>
      <c r="F29" s="86">
        <v>344</v>
      </c>
      <c r="G29" s="86"/>
      <c r="H29" s="73">
        <v>169</v>
      </c>
      <c r="I29" s="86">
        <v>56</v>
      </c>
      <c r="J29" s="86"/>
      <c r="K29" s="86">
        <v>113</v>
      </c>
      <c r="L29" s="86"/>
      <c r="M29" s="65">
        <f t="shared" ref="M29:M37" si="0">SUM(N29:R29)</f>
        <v>242</v>
      </c>
      <c r="N29" s="87">
        <v>102</v>
      </c>
      <c r="O29" s="87"/>
      <c r="P29" s="87">
        <v>36</v>
      </c>
      <c r="Q29" s="87"/>
      <c r="R29" s="87">
        <v>104</v>
      </c>
      <c r="S29" s="87"/>
      <c r="T29" s="87">
        <v>6</v>
      </c>
      <c r="U29" s="87"/>
      <c r="V29" s="87">
        <v>20</v>
      </c>
      <c r="W29" s="87"/>
      <c r="X29" s="65">
        <f t="shared" ref="X29:X37" si="1">SUM(Y29:Z29)</f>
        <v>9153</v>
      </c>
      <c r="Y29" s="65">
        <f t="shared" ref="Y29:Y54" si="2">SUM(AB29,AD29,AF29,AH29,AJ29)</f>
        <v>5214</v>
      </c>
      <c r="Z29" s="65">
        <f t="shared" ref="Z29:Z54" si="3">SUM(AC29,AE29,AG29,AI29,AK29)</f>
        <v>3939</v>
      </c>
      <c r="AA29" s="25" t="s">
        <v>32</v>
      </c>
      <c r="AB29" s="27">
        <v>1853</v>
      </c>
      <c r="AC29" s="27">
        <v>1731</v>
      </c>
      <c r="AD29" s="27">
        <v>954</v>
      </c>
      <c r="AE29" s="27">
        <v>684</v>
      </c>
      <c r="AF29" s="27">
        <v>2053</v>
      </c>
      <c r="AG29" s="27">
        <v>1312</v>
      </c>
      <c r="AH29" s="27">
        <v>112</v>
      </c>
      <c r="AI29" s="27">
        <v>50</v>
      </c>
      <c r="AJ29" s="26">
        <v>242</v>
      </c>
      <c r="AK29" s="113">
        <v>162</v>
      </c>
      <c r="AL29" s="113"/>
      <c r="AM29" s="27">
        <f t="shared" ref="AM29:AM37" si="4">SUM(AN29:AO29)</f>
        <v>3005</v>
      </c>
      <c r="AN29" s="27">
        <f>SUM(AP29,AR29,AT29,AV29,AX29)</f>
        <v>1630</v>
      </c>
      <c r="AO29" s="27">
        <f>SUM(AQ29,AS29,AU29,AW29,AY29)</f>
        <v>1375</v>
      </c>
      <c r="AP29" s="30">
        <v>601</v>
      </c>
      <c r="AQ29" s="30">
        <v>592</v>
      </c>
      <c r="AR29" s="30">
        <v>354</v>
      </c>
      <c r="AS29" s="30">
        <v>243</v>
      </c>
      <c r="AT29" s="30">
        <v>585</v>
      </c>
      <c r="AU29" s="30">
        <v>467</v>
      </c>
      <c r="AV29" s="30">
        <v>14</v>
      </c>
      <c r="AW29" s="30">
        <v>13</v>
      </c>
      <c r="AX29" s="30">
        <v>76</v>
      </c>
      <c r="AY29" s="84">
        <v>60</v>
      </c>
      <c r="AZ29" s="84"/>
    </row>
    <row r="30" spans="1:52" s="29" customFormat="1" ht="18" hidden="1" customHeight="1">
      <c r="A30" s="36" t="s">
        <v>33</v>
      </c>
      <c r="B30" s="72">
        <v>1</v>
      </c>
      <c r="C30" s="72">
        <v>12</v>
      </c>
      <c r="D30" s="86">
        <v>2</v>
      </c>
      <c r="E30" s="86"/>
      <c r="F30" s="86">
        <v>10</v>
      </c>
      <c r="G30" s="86"/>
      <c r="H30" s="72">
        <v>6</v>
      </c>
      <c r="I30" s="114">
        <v>2</v>
      </c>
      <c r="J30" s="114"/>
      <c r="K30" s="86">
        <v>4</v>
      </c>
      <c r="L30" s="86"/>
      <c r="M30" s="65">
        <f t="shared" si="0"/>
        <v>3</v>
      </c>
      <c r="N30" s="87" t="s">
        <v>17</v>
      </c>
      <c r="O30" s="87"/>
      <c r="P30" s="87">
        <v>3</v>
      </c>
      <c r="Q30" s="87"/>
      <c r="R30" s="87" t="s">
        <v>17</v>
      </c>
      <c r="S30" s="87"/>
      <c r="T30" s="87" t="s">
        <v>17</v>
      </c>
      <c r="U30" s="87"/>
      <c r="V30" s="87" t="s">
        <v>17</v>
      </c>
      <c r="W30" s="87"/>
      <c r="X30" s="65">
        <f t="shared" si="1"/>
        <v>26</v>
      </c>
      <c r="Y30" s="65">
        <f t="shared" si="2"/>
        <v>0</v>
      </c>
      <c r="Z30" s="65">
        <f t="shared" si="3"/>
        <v>26</v>
      </c>
      <c r="AA30" s="36" t="s">
        <v>33</v>
      </c>
      <c r="AB30" s="26" t="s">
        <v>17</v>
      </c>
      <c r="AC30" s="26" t="s">
        <v>17</v>
      </c>
      <c r="AD30" s="26" t="s">
        <v>17</v>
      </c>
      <c r="AE30" s="26">
        <v>26</v>
      </c>
      <c r="AF30" s="26" t="s">
        <v>17</v>
      </c>
      <c r="AG30" s="26" t="s">
        <v>17</v>
      </c>
      <c r="AH30" s="26" t="s">
        <v>17</v>
      </c>
      <c r="AI30" s="26" t="s">
        <v>17</v>
      </c>
      <c r="AJ30" s="26" t="s">
        <v>17</v>
      </c>
      <c r="AK30" s="113" t="s">
        <v>17</v>
      </c>
      <c r="AL30" s="113"/>
      <c r="AM30" s="27">
        <f t="shared" si="4"/>
        <v>1</v>
      </c>
      <c r="AN30" s="27" t="s">
        <v>17</v>
      </c>
      <c r="AO30" s="27">
        <f t="shared" ref="AO30:AO37" si="5">SUM(AQ30,AS30,AU30,AW30,AY30)</f>
        <v>1</v>
      </c>
      <c r="AP30" s="30" t="s">
        <v>17</v>
      </c>
      <c r="AQ30" s="30" t="s">
        <v>17</v>
      </c>
      <c r="AR30" s="30" t="s">
        <v>17</v>
      </c>
      <c r="AS30" s="30">
        <v>1</v>
      </c>
      <c r="AT30" s="30" t="s">
        <v>17</v>
      </c>
      <c r="AU30" s="30" t="s">
        <v>17</v>
      </c>
      <c r="AV30" s="26" t="s">
        <v>17</v>
      </c>
      <c r="AW30" s="26" t="s">
        <v>17</v>
      </c>
      <c r="AX30" s="30" t="s">
        <v>17</v>
      </c>
      <c r="AY30" s="84" t="s">
        <v>17</v>
      </c>
      <c r="AZ30" s="84"/>
    </row>
    <row r="31" spans="1:52" s="29" customFormat="1" ht="18" hidden="1" customHeight="1">
      <c r="A31" s="36" t="s">
        <v>34</v>
      </c>
      <c r="B31" s="72">
        <v>1</v>
      </c>
      <c r="C31" s="73">
        <v>84</v>
      </c>
      <c r="D31" s="86">
        <v>32</v>
      </c>
      <c r="E31" s="86"/>
      <c r="F31" s="86">
        <v>52</v>
      </c>
      <c r="G31" s="86"/>
      <c r="H31" s="73">
        <v>19</v>
      </c>
      <c r="I31" s="86">
        <v>12</v>
      </c>
      <c r="J31" s="86"/>
      <c r="K31" s="86">
        <v>7</v>
      </c>
      <c r="L31" s="86"/>
      <c r="M31" s="65">
        <f t="shared" si="0"/>
        <v>31</v>
      </c>
      <c r="N31" s="87">
        <v>6</v>
      </c>
      <c r="O31" s="87"/>
      <c r="P31" s="87">
        <v>10</v>
      </c>
      <c r="Q31" s="87"/>
      <c r="R31" s="87">
        <v>15</v>
      </c>
      <c r="S31" s="87"/>
      <c r="T31" s="87" t="s">
        <v>17</v>
      </c>
      <c r="U31" s="87"/>
      <c r="V31" s="87">
        <v>3</v>
      </c>
      <c r="W31" s="87"/>
      <c r="X31" s="65">
        <f t="shared" si="1"/>
        <v>552</v>
      </c>
      <c r="Y31" s="65">
        <f t="shared" si="2"/>
        <v>294</v>
      </c>
      <c r="Z31" s="65">
        <f t="shared" si="3"/>
        <v>258</v>
      </c>
      <c r="AA31" s="36" t="s">
        <v>34</v>
      </c>
      <c r="AB31" s="27">
        <v>68</v>
      </c>
      <c r="AC31" s="27">
        <v>28</v>
      </c>
      <c r="AD31" s="27">
        <v>117</v>
      </c>
      <c r="AE31" s="27">
        <v>88</v>
      </c>
      <c r="AF31" s="27">
        <v>86</v>
      </c>
      <c r="AG31" s="27">
        <v>114</v>
      </c>
      <c r="AH31" s="27" t="s">
        <v>17</v>
      </c>
      <c r="AI31" s="27" t="s">
        <v>17</v>
      </c>
      <c r="AJ31" s="26">
        <v>23</v>
      </c>
      <c r="AK31" s="113">
        <v>28</v>
      </c>
      <c r="AL31" s="113"/>
      <c r="AM31" s="27">
        <f t="shared" si="4"/>
        <v>189</v>
      </c>
      <c r="AN31" s="27">
        <f t="shared" ref="AN31:AN37" si="6">SUM(AP31,AR31,AT31,AV31,AX31)</f>
        <v>88</v>
      </c>
      <c r="AO31" s="27">
        <f t="shared" si="5"/>
        <v>101</v>
      </c>
      <c r="AP31" s="30">
        <v>31</v>
      </c>
      <c r="AQ31" s="30">
        <v>17</v>
      </c>
      <c r="AR31" s="30">
        <v>25</v>
      </c>
      <c r="AS31" s="30">
        <v>33</v>
      </c>
      <c r="AT31" s="30">
        <v>25</v>
      </c>
      <c r="AU31" s="30">
        <v>41</v>
      </c>
      <c r="AV31" s="27" t="s">
        <v>17</v>
      </c>
      <c r="AW31" s="27" t="s">
        <v>17</v>
      </c>
      <c r="AX31" s="30">
        <v>7</v>
      </c>
      <c r="AY31" s="84">
        <v>10</v>
      </c>
      <c r="AZ31" s="84"/>
    </row>
    <row r="32" spans="1:52" s="29" customFormat="1" ht="18" hidden="1" customHeight="1">
      <c r="A32" s="36" t="s">
        <v>35</v>
      </c>
      <c r="B32" s="72">
        <v>1</v>
      </c>
      <c r="C32" s="72">
        <v>98</v>
      </c>
      <c r="D32" s="86">
        <v>39</v>
      </c>
      <c r="E32" s="86"/>
      <c r="F32" s="86">
        <v>59</v>
      </c>
      <c r="G32" s="86"/>
      <c r="H32" s="72">
        <v>24</v>
      </c>
      <c r="I32" s="114">
        <v>6</v>
      </c>
      <c r="J32" s="114"/>
      <c r="K32" s="86">
        <v>18</v>
      </c>
      <c r="L32" s="86"/>
      <c r="M32" s="65">
        <f t="shared" si="0"/>
        <v>33</v>
      </c>
      <c r="N32" s="87">
        <v>15</v>
      </c>
      <c r="O32" s="87"/>
      <c r="P32" s="87">
        <v>18</v>
      </c>
      <c r="Q32" s="87"/>
      <c r="R32" s="87" t="s">
        <v>17</v>
      </c>
      <c r="S32" s="87"/>
      <c r="T32" s="87" t="s">
        <v>17</v>
      </c>
      <c r="U32" s="87"/>
      <c r="V32" s="87" t="s">
        <v>17</v>
      </c>
      <c r="W32" s="87"/>
      <c r="X32" s="65">
        <f t="shared" si="1"/>
        <v>1478</v>
      </c>
      <c r="Y32" s="65">
        <f t="shared" si="2"/>
        <v>606</v>
      </c>
      <c r="Z32" s="65">
        <f t="shared" si="3"/>
        <v>872</v>
      </c>
      <c r="AA32" s="36" t="s">
        <v>35</v>
      </c>
      <c r="AB32" s="26">
        <v>308</v>
      </c>
      <c r="AC32" s="26">
        <v>330</v>
      </c>
      <c r="AD32" s="26">
        <v>298</v>
      </c>
      <c r="AE32" s="26">
        <v>542</v>
      </c>
      <c r="AF32" s="26" t="s">
        <v>17</v>
      </c>
      <c r="AG32" s="26" t="s">
        <v>17</v>
      </c>
      <c r="AH32" s="26" t="s">
        <v>17</v>
      </c>
      <c r="AI32" s="26" t="s">
        <v>17</v>
      </c>
      <c r="AJ32" s="26" t="s">
        <v>17</v>
      </c>
      <c r="AK32" s="113" t="s">
        <v>17</v>
      </c>
      <c r="AL32" s="113"/>
      <c r="AM32" s="27">
        <f t="shared" si="4"/>
        <v>505</v>
      </c>
      <c r="AN32" s="27">
        <f t="shared" si="6"/>
        <v>179</v>
      </c>
      <c r="AO32" s="27">
        <f t="shared" si="5"/>
        <v>326</v>
      </c>
      <c r="AP32" s="30">
        <v>104</v>
      </c>
      <c r="AQ32" s="30">
        <v>116</v>
      </c>
      <c r="AR32" s="30">
        <v>75</v>
      </c>
      <c r="AS32" s="30">
        <v>210</v>
      </c>
      <c r="AT32" s="30" t="s">
        <v>17</v>
      </c>
      <c r="AU32" s="30" t="s">
        <v>17</v>
      </c>
      <c r="AV32" s="26" t="s">
        <v>17</v>
      </c>
      <c r="AW32" s="26" t="s">
        <v>17</v>
      </c>
      <c r="AX32" s="30" t="s">
        <v>17</v>
      </c>
      <c r="AY32" s="84" t="s">
        <v>17</v>
      </c>
      <c r="AZ32" s="84"/>
    </row>
    <row r="33" spans="1:52" s="29" customFormat="1" ht="18" hidden="1" customHeight="1">
      <c r="A33" s="36" t="s">
        <v>36</v>
      </c>
      <c r="B33" s="72">
        <v>1</v>
      </c>
      <c r="C33" s="72">
        <v>65</v>
      </c>
      <c r="D33" s="86">
        <v>29</v>
      </c>
      <c r="E33" s="86"/>
      <c r="F33" s="86">
        <v>36</v>
      </c>
      <c r="G33" s="86"/>
      <c r="H33" s="72">
        <v>22</v>
      </c>
      <c r="I33" s="114">
        <v>9</v>
      </c>
      <c r="J33" s="114"/>
      <c r="K33" s="86">
        <v>13</v>
      </c>
      <c r="L33" s="86"/>
      <c r="M33" s="65">
        <f t="shared" si="0"/>
        <v>26</v>
      </c>
      <c r="N33" s="87" t="s">
        <v>17</v>
      </c>
      <c r="O33" s="87"/>
      <c r="P33" s="87" t="s">
        <v>17</v>
      </c>
      <c r="Q33" s="87"/>
      <c r="R33" s="87">
        <v>26</v>
      </c>
      <c r="S33" s="87"/>
      <c r="T33" s="87" t="s">
        <v>17</v>
      </c>
      <c r="U33" s="87"/>
      <c r="V33" s="87">
        <v>9</v>
      </c>
      <c r="W33" s="87"/>
      <c r="X33" s="65">
        <f t="shared" si="1"/>
        <v>914</v>
      </c>
      <c r="Y33" s="65">
        <f t="shared" si="2"/>
        <v>625</v>
      </c>
      <c r="Z33" s="65">
        <f t="shared" si="3"/>
        <v>289</v>
      </c>
      <c r="AA33" s="36" t="s">
        <v>36</v>
      </c>
      <c r="AB33" s="26" t="s">
        <v>17</v>
      </c>
      <c r="AC33" s="26" t="s">
        <v>17</v>
      </c>
      <c r="AD33" s="26" t="s">
        <v>17</v>
      </c>
      <c r="AE33" s="26" t="s">
        <v>17</v>
      </c>
      <c r="AF33" s="26">
        <v>467</v>
      </c>
      <c r="AG33" s="26">
        <v>212</v>
      </c>
      <c r="AH33" s="26" t="s">
        <v>17</v>
      </c>
      <c r="AI33" s="26" t="s">
        <v>17</v>
      </c>
      <c r="AJ33" s="26">
        <v>158</v>
      </c>
      <c r="AK33" s="113">
        <v>77</v>
      </c>
      <c r="AL33" s="113"/>
      <c r="AM33" s="27">
        <f t="shared" si="4"/>
        <v>283</v>
      </c>
      <c r="AN33" s="27">
        <f t="shared" si="6"/>
        <v>184</v>
      </c>
      <c r="AO33" s="27">
        <f t="shared" si="5"/>
        <v>99</v>
      </c>
      <c r="AP33" s="30" t="s">
        <v>17</v>
      </c>
      <c r="AQ33" s="30" t="s">
        <v>17</v>
      </c>
      <c r="AR33" s="30" t="s">
        <v>17</v>
      </c>
      <c r="AS33" s="30" t="s">
        <v>17</v>
      </c>
      <c r="AT33" s="30">
        <v>138</v>
      </c>
      <c r="AU33" s="30">
        <v>67</v>
      </c>
      <c r="AV33" s="26" t="s">
        <v>17</v>
      </c>
      <c r="AW33" s="26" t="s">
        <v>17</v>
      </c>
      <c r="AX33" s="30">
        <v>46</v>
      </c>
      <c r="AY33" s="84">
        <v>32</v>
      </c>
      <c r="AZ33" s="84"/>
    </row>
    <row r="34" spans="1:52" s="29" customFormat="1" ht="18" hidden="1" customHeight="1">
      <c r="A34" s="36" t="s">
        <v>37</v>
      </c>
      <c r="B34" s="72">
        <v>1</v>
      </c>
      <c r="C34" s="72">
        <v>44</v>
      </c>
      <c r="D34" s="86">
        <v>23</v>
      </c>
      <c r="E34" s="86"/>
      <c r="F34" s="86">
        <v>21</v>
      </c>
      <c r="G34" s="86"/>
      <c r="H34" s="72">
        <v>17</v>
      </c>
      <c r="I34" s="114">
        <v>7</v>
      </c>
      <c r="J34" s="114"/>
      <c r="K34" s="86">
        <v>10</v>
      </c>
      <c r="L34" s="86"/>
      <c r="M34" s="65">
        <f t="shared" si="0"/>
        <v>16</v>
      </c>
      <c r="N34" s="87" t="s">
        <v>17</v>
      </c>
      <c r="O34" s="87"/>
      <c r="P34" s="87">
        <v>11</v>
      </c>
      <c r="Q34" s="87"/>
      <c r="R34" s="87">
        <v>5</v>
      </c>
      <c r="S34" s="87"/>
      <c r="T34" s="87" t="s">
        <v>17</v>
      </c>
      <c r="U34" s="87"/>
      <c r="V34" s="87">
        <v>2</v>
      </c>
      <c r="W34" s="87"/>
      <c r="X34" s="65">
        <f t="shared" si="1"/>
        <v>347</v>
      </c>
      <c r="Y34" s="65">
        <f t="shared" si="2"/>
        <v>198</v>
      </c>
      <c r="Z34" s="65">
        <f t="shared" si="3"/>
        <v>149</v>
      </c>
      <c r="AA34" s="36" t="s">
        <v>37</v>
      </c>
      <c r="AB34" s="26" t="s">
        <v>17</v>
      </c>
      <c r="AC34" s="26" t="s">
        <v>17</v>
      </c>
      <c r="AD34" s="26">
        <v>115</v>
      </c>
      <c r="AE34" s="26">
        <v>89</v>
      </c>
      <c r="AF34" s="26">
        <v>70</v>
      </c>
      <c r="AG34" s="26">
        <v>50</v>
      </c>
      <c r="AH34" s="26" t="s">
        <v>17</v>
      </c>
      <c r="AI34" s="26" t="s">
        <v>17</v>
      </c>
      <c r="AJ34" s="26">
        <v>13</v>
      </c>
      <c r="AK34" s="113">
        <v>10</v>
      </c>
      <c r="AL34" s="113"/>
      <c r="AM34" s="27">
        <f t="shared" si="4"/>
        <v>120</v>
      </c>
      <c r="AN34" s="27">
        <f t="shared" si="6"/>
        <v>68</v>
      </c>
      <c r="AO34" s="27">
        <f t="shared" si="5"/>
        <v>52</v>
      </c>
      <c r="AP34" s="30" t="s">
        <v>17</v>
      </c>
      <c r="AQ34" s="30" t="s">
        <v>17</v>
      </c>
      <c r="AR34" s="30">
        <v>60</v>
      </c>
      <c r="AS34" s="30">
        <v>40</v>
      </c>
      <c r="AT34" s="30" t="s">
        <v>17</v>
      </c>
      <c r="AU34" s="30" t="s">
        <v>17</v>
      </c>
      <c r="AV34" s="26" t="s">
        <v>17</v>
      </c>
      <c r="AW34" s="26" t="s">
        <v>17</v>
      </c>
      <c r="AX34" s="30">
        <v>8</v>
      </c>
      <c r="AY34" s="84">
        <v>12</v>
      </c>
      <c r="AZ34" s="84"/>
    </row>
    <row r="35" spans="1:52" s="29" customFormat="1" ht="18" hidden="1" customHeight="1">
      <c r="A35" s="36" t="s">
        <v>38</v>
      </c>
      <c r="B35" s="72">
        <v>7</v>
      </c>
      <c r="C35" s="73">
        <v>635</v>
      </c>
      <c r="D35" s="86">
        <v>311</v>
      </c>
      <c r="E35" s="86"/>
      <c r="F35" s="86">
        <v>324</v>
      </c>
      <c r="G35" s="86"/>
      <c r="H35" s="73">
        <v>153</v>
      </c>
      <c r="I35" s="86">
        <v>56</v>
      </c>
      <c r="J35" s="86"/>
      <c r="K35" s="86">
        <v>97</v>
      </c>
      <c r="L35" s="86"/>
      <c r="M35" s="65">
        <f t="shared" si="0"/>
        <v>223</v>
      </c>
      <c r="N35" s="87">
        <v>78</v>
      </c>
      <c r="O35" s="87"/>
      <c r="P35" s="87">
        <v>21</v>
      </c>
      <c r="Q35" s="87"/>
      <c r="R35" s="87">
        <v>124</v>
      </c>
      <c r="S35" s="87"/>
      <c r="T35" s="87">
        <v>7</v>
      </c>
      <c r="U35" s="87"/>
      <c r="V35" s="87">
        <v>25</v>
      </c>
      <c r="W35" s="87"/>
      <c r="X35" s="65">
        <f t="shared" si="1"/>
        <v>7352</v>
      </c>
      <c r="Y35" s="65">
        <f t="shared" si="2"/>
        <v>4207</v>
      </c>
      <c r="Z35" s="65">
        <f t="shared" si="3"/>
        <v>3145</v>
      </c>
      <c r="AA35" s="36" t="s">
        <v>38</v>
      </c>
      <c r="AB35" s="27">
        <v>1376</v>
      </c>
      <c r="AC35" s="27">
        <v>1242</v>
      </c>
      <c r="AD35" s="27">
        <v>232</v>
      </c>
      <c r="AE35" s="27">
        <v>177</v>
      </c>
      <c r="AF35" s="27">
        <v>2209</v>
      </c>
      <c r="AG35" s="27">
        <v>1476</v>
      </c>
      <c r="AH35" s="27">
        <v>112</v>
      </c>
      <c r="AI35" s="27">
        <v>50</v>
      </c>
      <c r="AJ35" s="26">
        <v>278</v>
      </c>
      <c r="AK35" s="113">
        <v>200</v>
      </c>
      <c r="AL35" s="113"/>
      <c r="AM35" s="27">
        <f t="shared" si="4"/>
        <v>2366</v>
      </c>
      <c r="AN35" s="27">
        <f t="shared" si="6"/>
        <v>1251</v>
      </c>
      <c r="AO35" s="27">
        <f t="shared" si="5"/>
        <v>1115</v>
      </c>
      <c r="AP35" s="30">
        <v>451</v>
      </c>
      <c r="AQ35" s="30">
        <v>439</v>
      </c>
      <c r="AR35" s="30">
        <v>85</v>
      </c>
      <c r="AS35" s="30">
        <v>73</v>
      </c>
      <c r="AT35" s="30">
        <v>610</v>
      </c>
      <c r="AU35" s="30">
        <v>508</v>
      </c>
      <c r="AV35" s="30">
        <v>14</v>
      </c>
      <c r="AW35" s="30">
        <v>13</v>
      </c>
      <c r="AX35" s="30">
        <v>91</v>
      </c>
      <c r="AY35" s="84">
        <v>82</v>
      </c>
      <c r="AZ35" s="84"/>
    </row>
    <row r="36" spans="1:52" s="29" customFormat="1" ht="18" hidden="1" customHeight="1">
      <c r="A36" s="36" t="s">
        <v>39</v>
      </c>
      <c r="B36" s="72">
        <v>2</v>
      </c>
      <c r="C36" s="73">
        <v>32</v>
      </c>
      <c r="D36" s="86">
        <v>14</v>
      </c>
      <c r="E36" s="86"/>
      <c r="F36" s="86">
        <v>18</v>
      </c>
      <c r="G36" s="86"/>
      <c r="H36" s="73">
        <v>16</v>
      </c>
      <c r="I36" s="86">
        <v>4</v>
      </c>
      <c r="J36" s="86"/>
      <c r="K36" s="86">
        <v>12</v>
      </c>
      <c r="L36" s="86"/>
      <c r="M36" s="65">
        <f t="shared" si="0"/>
        <v>35</v>
      </c>
      <c r="N36" s="87">
        <v>6</v>
      </c>
      <c r="O36" s="87"/>
      <c r="P36" s="87">
        <v>3</v>
      </c>
      <c r="Q36" s="87"/>
      <c r="R36" s="87">
        <v>26</v>
      </c>
      <c r="S36" s="87"/>
      <c r="T36" s="87" t="s">
        <v>17</v>
      </c>
      <c r="U36" s="87"/>
      <c r="V36" s="87">
        <v>6</v>
      </c>
      <c r="W36" s="87"/>
      <c r="X36" s="65">
        <f t="shared" si="1"/>
        <v>985</v>
      </c>
      <c r="Y36" s="65">
        <f t="shared" si="2"/>
        <v>635</v>
      </c>
      <c r="Z36" s="65">
        <f t="shared" si="3"/>
        <v>350</v>
      </c>
      <c r="AA36" s="36" t="s">
        <v>39</v>
      </c>
      <c r="AB36" s="27">
        <v>93</v>
      </c>
      <c r="AC36" s="27">
        <v>35</v>
      </c>
      <c r="AD36" s="27" t="s">
        <v>17</v>
      </c>
      <c r="AE36" s="27">
        <v>26</v>
      </c>
      <c r="AF36" s="27">
        <v>467</v>
      </c>
      <c r="AG36" s="27">
        <v>212</v>
      </c>
      <c r="AH36" s="27" t="s">
        <v>17</v>
      </c>
      <c r="AI36" s="27" t="s">
        <v>17</v>
      </c>
      <c r="AJ36" s="26">
        <v>75</v>
      </c>
      <c r="AK36" s="113">
        <v>77</v>
      </c>
      <c r="AL36" s="113"/>
      <c r="AM36" s="27">
        <f t="shared" si="4"/>
        <v>299</v>
      </c>
      <c r="AN36" s="27">
        <f t="shared" si="6"/>
        <v>184</v>
      </c>
      <c r="AO36" s="27">
        <f t="shared" si="5"/>
        <v>115</v>
      </c>
      <c r="AP36" s="30">
        <v>27</v>
      </c>
      <c r="AQ36" s="30">
        <v>15</v>
      </c>
      <c r="AR36" s="30" t="s">
        <v>17</v>
      </c>
      <c r="AS36" s="30">
        <v>1</v>
      </c>
      <c r="AT36" s="30">
        <v>138</v>
      </c>
      <c r="AU36" s="30">
        <v>67</v>
      </c>
      <c r="AV36" s="27" t="s">
        <v>17</v>
      </c>
      <c r="AW36" s="27" t="s">
        <v>17</v>
      </c>
      <c r="AX36" s="30">
        <v>19</v>
      </c>
      <c r="AY36" s="84">
        <v>32</v>
      </c>
      <c r="AZ36" s="84"/>
    </row>
    <row r="37" spans="1:52" s="29" customFormat="1" ht="18" hidden="1" customHeight="1">
      <c r="A37" s="36" t="s">
        <v>40</v>
      </c>
      <c r="B37" s="72">
        <v>4</v>
      </c>
      <c r="C37" s="73">
        <v>330</v>
      </c>
      <c r="D37" s="86">
        <v>150</v>
      </c>
      <c r="E37" s="86"/>
      <c r="F37" s="86">
        <v>180</v>
      </c>
      <c r="G37" s="86"/>
      <c r="H37" s="73">
        <v>88</v>
      </c>
      <c r="I37" s="86">
        <v>32</v>
      </c>
      <c r="J37" s="86"/>
      <c r="K37" s="86">
        <v>56</v>
      </c>
      <c r="L37" s="86"/>
      <c r="M37" s="65">
        <f t="shared" si="0"/>
        <v>93</v>
      </c>
      <c r="N37" s="87">
        <v>39</v>
      </c>
      <c r="O37" s="87"/>
      <c r="P37" s="87">
        <v>54</v>
      </c>
      <c r="Q37" s="87"/>
      <c r="R37" s="87" t="s">
        <v>17</v>
      </c>
      <c r="S37" s="87"/>
      <c r="T37" s="87" t="s">
        <v>17</v>
      </c>
      <c r="U37" s="87"/>
      <c r="V37" s="87">
        <v>3</v>
      </c>
      <c r="W37" s="87"/>
      <c r="X37" s="65">
        <f t="shared" si="1"/>
        <v>4133</v>
      </c>
      <c r="Y37" s="65">
        <f t="shared" si="2"/>
        <v>2095</v>
      </c>
      <c r="Z37" s="65">
        <f t="shared" si="3"/>
        <v>2038</v>
      </c>
      <c r="AA37" s="36" t="s">
        <v>40</v>
      </c>
      <c r="AB37" s="27">
        <v>760</v>
      </c>
      <c r="AC37" s="27">
        <v>812</v>
      </c>
      <c r="AD37" s="27">
        <v>1252</v>
      </c>
      <c r="AE37" s="27">
        <v>1226</v>
      </c>
      <c r="AF37" s="27" t="s">
        <v>17</v>
      </c>
      <c r="AG37" s="27" t="s">
        <v>17</v>
      </c>
      <c r="AH37" s="27" t="s">
        <v>17</v>
      </c>
      <c r="AI37" s="27" t="s">
        <v>17</v>
      </c>
      <c r="AJ37" s="26">
        <v>83</v>
      </c>
      <c r="AK37" s="113" t="s">
        <v>17</v>
      </c>
      <c r="AL37" s="113"/>
      <c r="AM37" s="27">
        <f t="shared" si="4"/>
        <v>1438</v>
      </c>
      <c r="AN37" s="27">
        <f t="shared" si="6"/>
        <v>714</v>
      </c>
      <c r="AO37" s="27">
        <f t="shared" si="5"/>
        <v>724</v>
      </c>
      <c r="AP37" s="30">
        <v>258</v>
      </c>
      <c r="AQ37" s="30">
        <v>271</v>
      </c>
      <c r="AR37" s="30">
        <v>429</v>
      </c>
      <c r="AS37" s="30">
        <v>453</v>
      </c>
      <c r="AT37" s="30" t="s">
        <v>17</v>
      </c>
      <c r="AU37" s="30" t="s">
        <v>17</v>
      </c>
      <c r="AV37" s="27" t="s">
        <v>17</v>
      </c>
      <c r="AW37" s="27" t="s">
        <v>17</v>
      </c>
      <c r="AX37" s="30">
        <v>27</v>
      </c>
      <c r="AY37" s="84" t="s">
        <v>17</v>
      </c>
      <c r="AZ37" s="84"/>
    </row>
    <row r="38" spans="1:52" s="29" customFormat="1" ht="18" customHeight="1">
      <c r="A38" s="25" t="s">
        <v>41</v>
      </c>
      <c r="B38" s="72" t="s">
        <v>186</v>
      </c>
      <c r="C38" s="72">
        <f>IF(SUM(C39:C44)=SUM(C46:C47),SUM(C39:C44),"!!!")</f>
        <v>458</v>
      </c>
      <c r="D38" s="86">
        <f>IF(SUM(D39:D44)=SUM(D46:D47),SUM(D39:D44),"!!!")</f>
        <v>458</v>
      </c>
      <c r="E38" s="86"/>
      <c r="F38" s="86">
        <f>IF(SUM(F39:F44)=SUM(F46:F47),SUM(F39:F44),"!!!")</f>
        <v>504</v>
      </c>
      <c r="G38" s="86"/>
      <c r="H38" s="72">
        <f>IF(SUM(H39:H44)=SUM(H46:H47),SUM(H39:H44),"!!!")</f>
        <v>98</v>
      </c>
      <c r="I38" s="86">
        <f>IF(SUM(I39:I44)=SUM(I46:I47),SUM(I39:I44),"!!!")</f>
        <v>98</v>
      </c>
      <c r="J38" s="86"/>
      <c r="K38" s="115">
        <v>162</v>
      </c>
      <c r="L38" s="115"/>
      <c r="M38" s="62">
        <v>389</v>
      </c>
      <c r="N38" s="87">
        <f>IF(SUM(N39:N44)=SUM(N46:N47),SUM(N39:N44),"!!!")</f>
        <v>122</v>
      </c>
      <c r="O38" s="87"/>
      <c r="P38" s="87">
        <f>IF(SUM(P39:P44)=SUM(P46:P47),SUM(P39:P44),"!!!")</f>
        <v>68</v>
      </c>
      <c r="Q38" s="87"/>
      <c r="R38" s="87">
        <f>IF(SUM(R39:R44)=SUM(R46:R47),SUM(R39:R44),"!!!")</f>
        <v>159</v>
      </c>
      <c r="S38" s="87"/>
      <c r="T38" s="87">
        <f>IF(SUM(T39:T44)=SUM(T46:T47),SUM(T39:T44),"!!!")</f>
        <v>6</v>
      </c>
      <c r="U38" s="87"/>
      <c r="V38" s="87">
        <f>IF(SUM(V39:V44)=SUM(V46:V47),SUM(V39:V44),"!!!")</f>
        <v>34</v>
      </c>
      <c r="W38" s="87"/>
      <c r="X38" s="62">
        <f>(SUM(X39:X44))</f>
        <v>11800</v>
      </c>
      <c r="Y38" s="65">
        <f t="shared" si="2"/>
        <v>6588</v>
      </c>
      <c r="Z38" s="65">
        <f t="shared" si="3"/>
        <v>5212</v>
      </c>
      <c r="AA38" s="25" t="s">
        <v>41</v>
      </c>
      <c r="AB38" s="62">
        <f t="shared" ref="AB38:AK38" si="7">IF(SUM(AB39:AB44)=SUM(AB46:AB47),SUM(AB39:AB44),"!!!")</f>
        <v>2181</v>
      </c>
      <c r="AC38" s="62">
        <f t="shared" si="7"/>
        <v>1987</v>
      </c>
      <c r="AD38" s="62">
        <f t="shared" si="7"/>
        <v>1364</v>
      </c>
      <c r="AE38" s="62">
        <f t="shared" si="7"/>
        <v>1318</v>
      </c>
      <c r="AF38" s="62">
        <f t="shared" si="7"/>
        <v>2558</v>
      </c>
      <c r="AG38" s="62">
        <f t="shared" si="7"/>
        <v>1626</v>
      </c>
      <c r="AH38" s="62">
        <f t="shared" si="7"/>
        <v>58</v>
      </c>
      <c r="AI38" s="62">
        <f t="shared" si="7"/>
        <v>35</v>
      </c>
      <c r="AJ38" s="62">
        <f t="shared" si="7"/>
        <v>427</v>
      </c>
      <c r="AK38" s="113">
        <f t="shared" si="7"/>
        <v>246</v>
      </c>
      <c r="AL38" s="113"/>
      <c r="AM38" s="62">
        <f t="shared" ref="AM38:AY38" si="8">IF(SUM(AM39:AM44)=SUM(AM46:AM47),SUM(AM39:AM44),"!!!")</f>
        <v>4009</v>
      </c>
      <c r="AN38" s="62">
        <f t="shared" si="8"/>
        <v>2126</v>
      </c>
      <c r="AO38" s="62">
        <f t="shared" si="8"/>
        <v>1883</v>
      </c>
      <c r="AP38" s="62">
        <f t="shared" si="8"/>
        <v>736</v>
      </c>
      <c r="AQ38" s="62">
        <f t="shared" si="8"/>
        <v>774</v>
      </c>
      <c r="AR38" s="62">
        <f t="shared" si="8"/>
        <v>475</v>
      </c>
      <c r="AS38" s="62">
        <f t="shared" si="8"/>
        <v>498</v>
      </c>
      <c r="AT38" s="62">
        <f t="shared" si="8"/>
        <v>743</v>
      </c>
      <c r="AU38" s="62">
        <f t="shared" si="8"/>
        <v>521</v>
      </c>
      <c r="AV38" s="62">
        <f t="shared" si="8"/>
        <v>26</v>
      </c>
      <c r="AW38" s="62">
        <f t="shared" si="8"/>
        <v>11</v>
      </c>
      <c r="AX38" s="62">
        <f t="shared" si="8"/>
        <v>146</v>
      </c>
      <c r="AY38" s="84">
        <f t="shared" si="8"/>
        <v>79</v>
      </c>
      <c r="AZ38" s="84"/>
    </row>
    <row r="39" spans="1:52" s="29" customFormat="1" ht="18" hidden="1" customHeight="1">
      <c r="A39" s="37" t="s">
        <v>32</v>
      </c>
      <c r="B39" s="72">
        <v>8</v>
      </c>
      <c r="C39" s="73">
        <f t="shared" ref="C39:C44" si="9">SUM(D39:E39)</f>
        <v>348</v>
      </c>
      <c r="D39" s="86">
        <v>348</v>
      </c>
      <c r="E39" s="86"/>
      <c r="F39" s="86">
        <v>338</v>
      </c>
      <c r="G39" s="86"/>
      <c r="H39" s="73">
        <f t="shared" ref="H39:H44" si="10">SUM(I39:J39)</f>
        <v>62</v>
      </c>
      <c r="I39" s="86">
        <v>62</v>
      </c>
      <c r="J39" s="86"/>
      <c r="K39" s="86">
        <v>111</v>
      </c>
      <c r="L39" s="86"/>
      <c r="M39" s="65">
        <f t="shared" ref="M39:M44" si="11">SUM(N39:R39)</f>
        <v>240</v>
      </c>
      <c r="N39" s="87">
        <v>101</v>
      </c>
      <c r="O39" s="87"/>
      <c r="P39" s="87">
        <v>35</v>
      </c>
      <c r="Q39" s="87"/>
      <c r="R39" s="87">
        <v>104</v>
      </c>
      <c r="S39" s="87"/>
      <c r="T39" s="87">
        <v>6</v>
      </c>
      <c r="U39" s="87"/>
      <c r="V39" s="87">
        <v>20</v>
      </c>
      <c r="W39" s="87"/>
      <c r="X39" s="65">
        <f t="shared" ref="X39:X44" si="12">SUM(Y39:Z39)</f>
        <v>8867</v>
      </c>
      <c r="Y39" s="65">
        <f t="shared" si="2"/>
        <v>5101</v>
      </c>
      <c r="Z39" s="65">
        <f t="shared" si="3"/>
        <v>3766</v>
      </c>
      <c r="AA39" s="38" t="s">
        <v>32</v>
      </c>
      <c r="AB39" s="65">
        <v>1825</v>
      </c>
      <c r="AC39" s="65">
        <v>1656</v>
      </c>
      <c r="AD39" s="65">
        <v>954</v>
      </c>
      <c r="AE39" s="65">
        <v>684</v>
      </c>
      <c r="AF39" s="65">
        <v>2028</v>
      </c>
      <c r="AG39" s="65">
        <v>1254</v>
      </c>
      <c r="AH39" s="65">
        <v>58</v>
      </c>
      <c r="AI39" s="65">
        <v>35</v>
      </c>
      <c r="AJ39" s="62">
        <v>236</v>
      </c>
      <c r="AK39" s="113">
        <v>137</v>
      </c>
      <c r="AL39" s="113"/>
      <c r="AM39" s="65">
        <f t="shared" ref="AM39:AM44" si="13">SUM(AN39:AO39)</f>
        <v>2957</v>
      </c>
      <c r="AN39" s="65">
        <f>SUM(AP39,AR39,AT39,AV39,AX39)</f>
        <v>1590</v>
      </c>
      <c r="AO39" s="65">
        <f>SUM(AQ39,AS39,AU39,AW39,AY39)</f>
        <v>1367</v>
      </c>
      <c r="AP39" s="63">
        <v>597</v>
      </c>
      <c r="AQ39" s="63">
        <v>626</v>
      </c>
      <c r="AR39" s="63">
        <v>320</v>
      </c>
      <c r="AS39" s="63">
        <v>248</v>
      </c>
      <c r="AT39" s="63">
        <v>567</v>
      </c>
      <c r="AU39" s="63">
        <v>430</v>
      </c>
      <c r="AV39" s="63">
        <v>26</v>
      </c>
      <c r="AW39" s="63">
        <v>11</v>
      </c>
      <c r="AX39" s="63">
        <v>80</v>
      </c>
      <c r="AY39" s="84">
        <v>52</v>
      </c>
      <c r="AZ39" s="84"/>
    </row>
    <row r="40" spans="1:52" s="29" customFormat="1" ht="18" hidden="1" customHeight="1">
      <c r="A40" s="39" t="s">
        <v>33</v>
      </c>
      <c r="B40" s="72">
        <v>1</v>
      </c>
      <c r="C40" s="73">
        <f t="shared" si="9"/>
        <v>2</v>
      </c>
      <c r="D40" s="86">
        <v>2</v>
      </c>
      <c r="E40" s="86"/>
      <c r="F40" s="86">
        <v>9</v>
      </c>
      <c r="G40" s="86"/>
      <c r="H40" s="73">
        <f t="shared" si="10"/>
        <v>3</v>
      </c>
      <c r="I40" s="86">
        <v>3</v>
      </c>
      <c r="J40" s="86"/>
      <c r="K40" s="86">
        <v>7</v>
      </c>
      <c r="L40" s="86"/>
      <c r="M40" s="65">
        <f t="shared" si="11"/>
        <v>2</v>
      </c>
      <c r="N40" s="87">
        <v>0</v>
      </c>
      <c r="O40" s="87"/>
      <c r="P40" s="87">
        <v>2</v>
      </c>
      <c r="Q40" s="87"/>
      <c r="R40" s="87">
        <v>0</v>
      </c>
      <c r="S40" s="87"/>
      <c r="T40" s="87">
        <v>0</v>
      </c>
      <c r="U40" s="87"/>
      <c r="V40" s="87">
        <v>0</v>
      </c>
      <c r="W40" s="87"/>
      <c r="X40" s="65">
        <f t="shared" si="12"/>
        <v>15</v>
      </c>
      <c r="Y40" s="65">
        <f t="shared" si="2"/>
        <v>0</v>
      </c>
      <c r="Z40" s="65">
        <f t="shared" si="3"/>
        <v>15</v>
      </c>
      <c r="AA40" s="38" t="s">
        <v>33</v>
      </c>
      <c r="AB40" s="62">
        <v>0</v>
      </c>
      <c r="AC40" s="62">
        <v>0</v>
      </c>
      <c r="AD40" s="62">
        <v>0</v>
      </c>
      <c r="AE40" s="62">
        <v>15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113">
        <v>0</v>
      </c>
      <c r="AL40" s="113"/>
      <c r="AM40" s="65">
        <f t="shared" si="13"/>
        <v>3</v>
      </c>
      <c r="AN40" s="65" t="s">
        <v>17</v>
      </c>
      <c r="AO40" s="65">
        <f>SUM(AQ40,AS40,AU40,AW40,AY40)</f>
        <v>3</v>
      </c>
      <c r="AP40" s="63">
        <v>0</v>
      </c>
      <c r="AQ40" s="63">
        <v>0</v>
      </c>
      <c r="AR40" s="63">
        <v>0</v>
      </c>
      <c r="AS40" s="63">
        <v>3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84">
        <v>0</v>
      </c>
      <c r="AZ40" s="84"/>
    </row>
    <row r="41" spans="1:52" s="29" customFormat="1" ht="18" hidden="1" customHeight="1">
      <c r="A41" s="36" t="s">
        <v>34</v>
      </c>
      <c r="B41" s="72">
        <v>1</v>
      </c>
      <c r="C41" s="73">
        <f t="shared" si="9"/>
        <v>31</v>
      </c>
      <c r="D41" s="86">
        <v>31</v>
      </c>
      <c r="E41" s="86"/>
      <c r="F41" s="86">
        <v>53</v>
      </c>
      <c r="G41" s="86"/>
      <c r="H41" s="73">
        <f t="shared" si="10"/>
        <v>13</v>
      </c>
      <c r="I41" s="86">
        <v>13</v>
      </c>
      <c r="J41" s="86"/>
      <c r="K41" s="86">
        <v>9</v>
      </c>
      <c r="L41" s="86"/>
      <c r="M41" s="65">
        <f t="shared" si="11"/>
        <v>29</v>
      </c>
      <c r="N41" s="87">
        <v>6</v>
      </c>
      <c r="O41" s="87"/>
      <c r="P41" s="87">
        <v>9</v>
      </c>
      <c r="Q41" s="87"/>
      <c r="R41" s="87">
        <v>14</v>
      </c>
      <c r="S41" s="87"/>
      <c r="T41" s="87">
        <v>0</v>
      </c>
      <c r="U41" s="87"/>
      <c r="V41" s="87">
        <v>3</v>
      </c>
      <c r="W41" s="87"/>
      <c r="X41" s="65">
        <f t="shared" si="12"/>
        <v>504</v>
      </c>
      <c r="Y41" s="65">
        <f t="shared" si="2"/>
        <v>277</v>
      </c>
      <c r="Z41" s="65">
        <f t="shared" si="3"/>
        <v>227</v>
      </c>
      <c r="AA41" s="38" t="s">
        <v>34</v>
      </c>
      <c r="AB41" s="65">
        <v>70</v>
      </c>
      <c r="AC41" s="65">
        <v>20</v>
      </c>
      <c r="AD41" s="65">
        <v>95</v>
      </c>
      <c r="AE41" s="65">
        <v>63</v>
      </c>
      <c r="AF41" s="65">
        <v>94</v>
      </c>
      <c r="AG41" s="65">
        <v>125</v>
      </c>
      <c r="AH41" s="62">
        <v>0</v>
      </c>
      <c r="AI41" s="62">
        <v>0</v>
      </c>
      <c r="AJ41" s="62">
        <v>18</v>
      </c>
      <c r="AK41" s="113">
        <v>19</v>
      </c>
      <c r="AL41" s="113"/>
      <c r="AM41" s="65">
        <f t="shared" si="13"/>
        <v>169</v>
      </c>
      <c r="AN41" s="65">
        <f>SUM(AP41,AR41,AT41,AV41,AX41)</f>
        <v>87</v>
      </c>
      <c r="AO41" s="65">
        <f>SUM(AQ41,AS41,AU41,AW41,AY41)</f>
        <v>82</v>
      </c>
      <c r="AP41" s="63">
        <v>27</v>
      </c>
      <c r="AQ41" s="63">
        <v>16</v>
      </c>
      <c r="AR41" s="63">
        <v>30</v>
      </c>
      <c r="AS41" s="63">
        <v>33</v>
      </c>
      <c r="AT41" s="63">
        <v>24</v>
      </c>
      <c r="AU41" s="63">
        <v>29</v>
      </c>
      <c r="AV41" s="63">
        <v>0</v>
      </c>
      <c r="AW41" s="63">
        <v>0</v>
      </c>
      <c r="AX41" s="63">
        <v>6</v>
      </c>
      <c r="AY41" s="84">
        <v>4</v>
      </c>
      <c r="AZ41" s="84"/>
    </row>
    <row r="42" spans="1:52" s="29" customFormat="1" ht="18" hidden="1" customHeight="1">
      <c r="A42" s="36" t="s">
        <v>35</v>
      </c>
      <c r="B42" s="72">
        <v>1</v>
      </c>
      <c r="C42" s="73">
        <f t="shared" si="9"/>
        <v>35</v>
      </c>
      <c r="D42" s="86">
        <v>35</v>
      </c>
      <c r="E42" s="86"/>
      <c r="F42" s="86">
        <v>59</v>
      </c>
      <c r="G42" s="86"/>
      <c r="H42" s="73">
        <f t="shared" si="10"/>
        <v>6</v>
      </c>
      <c r="I42" s="86">
        <v>6</v>
      </c>
      <c r="J42" s="86"/>
      <c r="K42" s="86">
        <v>15</v>
      </c>
      <c r="L42" s="86"/>
      <c r="M42" s="65">
        <f t="shared" si="11"/>
        <v>33</v>
      </c>
      <c r="N42" s="87">
        <v>15</v>
      </c>
      <c r="O42" s="87"/>
      <c r="P42" s="87">
        <v>18</v>
      </c>
      <c r="Q42" s="87"/>
      <c r="R42" s="87">
        <v>0</v>
      </c>
      <c r="S42" s="87"/>
      <c r="T42" s="87">
        <v>0</v>
      </c>
      <c r="U42" s="87"/>
      <c r="V42" s="87">
        <v>0</v>
      </c>
      <c r="W42" s="87"/>
      <c r="X42" s="65">
        <f t="shared" si="12"/>
        <v>1371</v>
      </c>
      <c r="Y42" s="65">
        <f t="shared" si="2"/>
        <v>549</v>
      </c>
      <c r="Z42" s="65">
        <f t="shared" si="3"/>
        <v>822</v>
      </c>
      <c r="AA42" s="38" t="s">
        <v>35</v>
      </c>
      <c r="AB42" s="62">
        <v>286</v>
      </c>
      <c r="AC42" s="62">
        <v>311</v>
      </c>
      <c r="AD42" s="62">
        <v>263</v>
      </c>
      <c r="AE42" s="62">
        <v>511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113">
        <v>0</v>
      </c>
      <c r="AL42" s="113"/>
      <c r="AM42" s="65">
        <f t="shared" si="13"/>
        <v>496</v>
      </c>
      <c r="AN42" s="65">
        <f>SUM(AP42,AR42,AT42,AV42,AX42)</f>
        <v>187</v>
      </c>
      <c r="AO42" s="65">
        <f>SUM(AQ42,AS42,AU42,AW42,AY42)</f>
        <v>309</v>
      </c>
      <c r="AP42" s="63">
        <v>112</v>
      </c>
      <c r="AQ42" s="63">
        <v>132</v>
      </c>
      <c r="AR42" s="63">
        <v>75</v>
      </c>
      <c r="AS42" s="63">
        <v>177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84">
        <v>0</v>
      </c>
      <c r="AZ42" s="84"/>
    </row>
    <row r="43" spans="1:52" s="29" customFormat="1" ht="18" hidden="1" customHeight="1">
      <c r="A43" s="36" t="s">
        <v>36</v>
      </c>
      <c r="B43" s="72">
        <v>2</v>
      </c>
      <c r="C43" s="73">
        <f t="shared" si="9"/>
        <v>18</v>
      </c>
      <c r="D43" s="86">
        <v>18</v>
      </c>
      <c r="E43" s="86"/>
      <c r="F43" s="86">
        <v>25</v>
      </c>
      <c r="G43" s="86"/>
      <c r="H43" s="73">
        <f t="shared" si="10"/>
        <v>8</v>
      </c>
      <c r="I43" s="86">
        <v>8</v>
      </c>
      <c r="J43" s="86"/>
      <c r="K43" s="86">
        <v>9</v>
      </c>
      <c r="L43" s="86"/>
      <c r="M43" s="65">
        <f t="shared" si="11"/>
        <v>31</v>
      </c>
      <c r="N43" s="87">
        <v>0</v>
      </c>
      <c r="O43" s="87"/>
      <c r="P43" s="87">
        <v>0</v>
      </c>
      <c r="Q43" s="87"/>
      <c r="R43" s="87">
        <v>31</v>
      </c>
      <c r="S43" s="87"/>
      <c r="T43" s="87">
        <v>0</v>
      </c>
      <c r="U43" s="87"/>
      <c r="V43" s="87">
        <v>9</v>
      </c>
      <c r="W43" s="87"/>
      <c r="X43" s="65">
        <f t="shared" si="12"/>
        <v>707</v>
      </c>
      <c r="Y43" s="65">
        <f t="shared" si="2"/>
        <v>474</v>
      </c>
      <c r="Z43" s="65">
        <f t="shared" si="3"/>
        <v>233</v>
      </c>
      <c r="AA43" s="38" t="s">
        <v>36</v>
      </c>
      <c r="AB43" s="62">
        <v>0</v>
      </c>
      <c r="AC43" s="62">
        <v>0</v>
      </c>
      <c r="AD43" s="62">
        <v>0</v>
      </c>
      <c r="AE43" s="62">
        <v>0</v>
      </c>
      <c r="AF43" s="62">
        <v>318</v>
      </c>
      <c r="AG43" s="62">
        <v>159</v>
      </c>
      <c r="AH43" s="62">
        <v>0</v>
      </c>
      <c r="AI43" s="62">
        <v>0</v>
      </c>
      <c r="AJ43" s="62">
        <v>156</v>
      </c>
      <c r="AK43" s="113">
        <v>74</v>
      </c>
      <c r="AL43" s="113"/>
      <c r="AM43" s="65">
        <f t="shared" si="13"/>
        <v>290</v>
      </c>
      <c r="AN43" s="65">
        <f>SUM(AP43,AR43,AT43,AV43,AX43)</f>
        <v>208</v>
      </c>
      <c r="AO43" s="65">
        <f>SUM(AQ43,AS43,AU43,AW43,AY43)</f>
        <v>82</v>
      </c>
      <c r="AP43" s="63">
        <v>0</v>
      </c>
      <c r="AQ43" s="63">
        <v>0</v>
      </c>
      <c r="AR43" s="63">
        <v>0</v>
      </c>
      <c r="AS43" s="63">
        <v>0</v>
      </c>
      <c r="AT43" s="63">
        <v>152</v>
      </c>
      <c r="AU43" s="63">
        <v>62</v>
      </c>
      <c r="AV43" s="63">
        <v>0</v>
      </c>
      <c r="AW43" s="63">
        <v>0</v>
      </c>
      <c r="AX43" s="63">
        <v>56</v>
      </c>
      <c r="AY43" s="84">
        <v>20</v>
      </c>
      <c r="AZ43" s="84"/>
    </row>
    <row r="44" spans="1:52" s="29" customFormat="1" ht="18" hidden="1" customHeight="1">
      <c r="A44" s="36" t="s">
        <v>37</v>
      </c>
      <c r="B44" s="72">
        <v>1</v>
      </c>
      <c r="C44" s="73">
        <f t="shared" si="9"/>
        <v>24</v>
      </c>
      <c r="D44" s="86">
        <v>24</v>
      </c>
      <c r="E44" s="86"/>
      <c r="F44" s="86">
        <v>20</v>
      </c>
      <c r="G44" s="86"/>
      <c r="H44" s="73">
        <f t="shared" si="10"/>
        <v>6</v>
      </c>
      <c r="I44" s="86">
        <v>6</v>
      </c>
      <c r="J44" s="86"/>
      <c r="K44" s="86">
        <v>11</v>
      </c>
      <c r="L44" s="86"/>
      <c r="M44" s="65">
        <f t="shared" si="11"/>
        <v>14</v>
      </c>
      <c r="N44" s="87">
        <v>0</v>
      </c>
      <c r="O44" s="87"/>
      <c r="P44" s="87">
        <v>4</v>
      </c>
      <c r="Q44" s="87"/>
      <c r="R44" s="87">
        <v>10</v>
      </c>
      <c r="S44" s="87"/>
      <c r="T44" s="87">
        <v>0</v>
      </c>
      <c r="U44" s="87"/>
      <c r="V44" s="87">
        <v>2</v>
      </c>
      <c r="W44" s="87"/>
      <c r="X44" s="65">
        <f t="shared" si="12"/>
        <v>336</v>
      </c>
      <c r="Y44" s="65">
        <f t="shared" si="2"/>
        <v>187</v>
      </c>
      <c r="Z44" s="65">
        <f t="shared" si="3"/>
        <v>149</v>
      </c>
      <c r="AA44" s="38" t="s">
        <v>37</v>
      </c>
      <c r="AB44" s="62">
        <v>0</v>
      </c>
      <c r="AC44" s="62">
        <v>0</v>
      </c>
      <c r="AD44" s="62">
        <v>52</v>
      </c>
      <c r="AE44" s="62">
        <v>45</v>
      </c>
      <c r="AF44" s="62">
        <v>118</v>
      </c>
      <c r="AG44" s="62">
        <v>88</v>
      </c>
      <c r="AH44" s="62">
        <v>0</v>
      </c>
      <c r="AI44" s="62">
        <v>0</v>
      </c>
      <c r="AJ44" s="62">
        <v>17</v>
      </c>
      <c r="AK44" s="113">
        <v>16</v>
      </c>
      <c r="AL44" s="113"/>
      <c r="AM44" s="65">
        <f t="shared" si="13"/>
        <v>94</v>
      </c>
      <c r="AN44" s="65">
        <f>SUM(AP44,AR44,AT44,AV44,AX44)</f>
        <v>54</v>
      </c>
      <c r="AO44" s="65">
        <f>SUM(AQ44,AS44,AU44,AW44,AY44)</f>
        <v>40</v>
      </c>
      <c r="AP44" s="63">
        <v>0</v>
      </c>
      <c r="AQ44" s="63">
        <v>0</v>
      </c>
      <c r="AR44" s="63">
        <v>50</v>
      </c>
      <c r="AS44" s="63">
        <v>37</v>
      </c>
      <c r="AT44" s="63">
        <v>0</v>
      </c>
      <c r="AU44" s="63">
        <v>0</v>
      </c>
      <c r="AV44" s="63">
        <v>0</v>
      </c>
      <c r="AW44" s="63">
        <v>0</v>
      </c>
      <c r="AX44" s="63">
        <v>4</v>
      </c>
      <c r="AY44" s="84">
        <v>3</v>
      </c>
      <c r="AZ44" s="84"/>
    </row>
    <row r="45" spans="1:52" s="29" customFormat="1" ht="18" hidden="1" customHeight="1">
      <c r="A45" s="36"/>
      <c r="B45" s="72"/>
      <c r="C45" s="72"/>
      <c r="D45" s="86"/>
      <c r="E45" s="86"/>
      <c r="F45" s="86"/>
      <c r="G45" s="86"/>
      <c r="H45" s="72"/>
      <c r="I45" s="86"/>
      <c r="J45" s="86"/>
      <c r="K45" s="86"/>
      <c r="L45" s="86"/>
      <c r="M45" s="65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65"/>
      <c r="Y45" s="65">
        <f t="shared" si="2"/>
        <v>0</v>
      </c>
      <c r="Z45" s="65">
        <f t="shared" si="3"/>
        <v>0</v>
      </c>
      <c r="AA45" s="36"/>
      <c r="AB45" s="62"/>
      <c r="AC45" s="62"/>
      <c r="AD45" s="62"/>
      <c r="AE45" s="62"/>
      <c r="AF45" s="62"/>
      <c r="AG45" s="62"/>
      <c r="AH45" s="62"/>
      <c r="AI45" s="62"/>
      <c r="AJ45" s="62"/>
      <c r="AK45" s="113"/>
      <c r="AL45" s="113"/>
      <c r="AM45" s="65"/>
      <c r="AN45" s="65"/>
      <c r="AO45" s="65"/>
      <c r="AP45" s="63"/>
      <c r="AQ45" s="63"/>
      <c r="AR45" s="63"/>
      <c r="AS45" s="63"/>
      <c r="AT45" s="63"/>
      <c r="AU45" s="63"/>
      <c r="AV45" s="62"/>
      <c r="AW45" s="62"/>
      <c r="AX45" s="63"/>
      <c r="AY45" s="84"/>
      <c r="AZ45" s="84"/>
    </row>
    <row r="46" spans="1:52" s="29" customFormat="1" ht="18" hidden="1" customHeight="1">
      <c r="A46" s="40" t="s">
        <v>42</v>
      </c>
      <c r="B46" s="72">
        <v>9</v>
      </c>
      <c r="C46" s="73">
        <f>SUM(D46:E46)</f>
        <v>322</v>
      </c>
      <c r="D46" s="86">
        <v>322</v>
      </c>
      <c r="E46" s="86"/>
      <c r="F46" s="86">
        <v>338</v>
      </c>
      <c r="G46" s="86"/>
      <c r="H46" s="73">
        <f>SUM(I46:J46)</f>
        <v>66</v>
      </c>
      <c r="I46" s="86">
        <v>66</v>
      </c>
      <c r="J46" s="86"/>
      <c r="K46" s="86">
        <v>113</v>
      </c>
      <c r="L46" s="86"/>
      <c r="M46" s="65">
        <f>SUM(N46:R46)</f>
        <v>227</v>
      </c>
      <c r="N46" s="87">
        <v>84</v>
      </c>
      <c r="O46" s="87"/>
      <c r="P46" s="87">
        <v>15</v>
      </c>
      <c r="Q46" s="87"/>
      <c r="R46" s="87">
        <v>128</v>
      </c>
      <c r="S46" s="87"/>
      <c r="T46" s="87">
        <v>6</v>
      </c>
      <c r="U46" s="87"/>
      <c r="V46" s="87">
        <v>25</v>
      </c>
      <c r="W46" s="87"/>
      <c r="X46" s="65">
        <f t="shared" ref="X46:X54" si="14">SUM(Y46:Z46)</f>
        <v>7235</v>
      </c>
      <c r="Y46" s="65">
        <f t="shared" si="2"/>
        <v>4193</v>
      </c>
      <c r="Z46" s="65">
        <f t="shared" si="3"/>
        <v>3042</v>
      </c>
      <c r="AA46" s="41" t="s">
        <v>43</v>
      </c>
      <c r="AB46" s="65">
        <v>1477</v>
      </c>
      <c r="AC46" s="65">
        <v>1245</v>
      </c>
      <c r="AD46" s="65">
        <v>147</v>
      </c>
      <c r="AE46" s="65">
        <v>123</v>
      </c>
      <c r="AF46" s="65">
        <v>2240</v>
      </c>
      <c r="AG46" s="65">
        <v>1467</v>
      </c>
      <c r="AH46" s="65">
        <v>58</v>
      </c>
      <c r="AI46" s="65">
        <v>35</v>
      </c>
      <c r="AJ46" s="62">
        <v>271</v>
      </c>
      <c r="AK46" s="113">
        <v>172</v>
      </c>
      <c r="AL46" s="113"/>
      <c r="AM46" s="65">
        <f>SUM(AN46:AO46)</f>
        <v>2284</v>
      </c>
      <c r="AN46" s="65">
        <f>SUM(AP46,AR46,AT46,AV46,AX46)</f>
        <v>1235</v>
      </c>
      <c r="AO46" s="65">
        <f>SUM(AQ46,AS46,AU46,AW46,AY46)</f>
        <v>1049</v>
      </c>
      <c r="AP46" s="63">
        <v>448</v>
      </c>
      <c r="AQ46" s="63">
        <v>447</v>
      </c>
      <c r="AR46" s="63">
        <v>80</v>
      </c>
      <c r="AS46" s="63">
        <v>73</v>
      </c>
      <c r="AT46" s="63">
        <v>591</v>
      </c>
      <c r="AU46" s="63">
        <v>459</v>
      </c>
      <c r="AV46" s="65">
        <v>26</v>
      </c>
      <c r="AW46" s="65">
        <v>11</v>
      </c>
      <c r="AX46" s="63">
        <v>90</v>
      </c>
      <c r="AY46" s="84">
        <v>59</v>
      </c>
      <c r="AZ46" s="84"/>
    </row>
    <row r="47" spans="1:52" ht="18.75" hidden="1" customHeight="1">
      <c r="A47" s="40" t="s">
        <v>40</v>
      </c>
      <c r="B47" s="72">
        <v>5</v>
      </c>
      <c r="C47" s="73">
        <f>SUM(D47:E47)</f>
        <v>136</v>
      </c>
      <c r="D47" s="86">
        <v>136</v>
      </c>
      <c r="E47" s="86"/>
      <c r="F47" s="86">
        <v>166</v>
      </c>
      <c r="G47" s="86"/>
      <c r="H47" s="73">
        <f>SUM(I47:J47)</f>
        <v>32</v>
      </c>
      <c r="I47" s="86">
        <v>32</v>
      </c>
      <c r="J47" s="86"/>
      <c r="K47" s="112">
        <v>49</v>
      </c>
      <c r="L47" s="112"/>
      <c r="M47" s="65">
        <f>SUM(N47:R47)</f>
        <v>122</v>
      </c>
      <c r="N47" s="87">
        <v>38</v>
      </c>
      <c r="O47" s="87"/>
      <c r="P47" s="87">
        <v>53</v>
      </c>
      <c r="Q47" s="87"/>
      <c r="R47" s="87">
        <v>31</v>
      </c>
      <c r="S47" s="87"/>
      <c r="T47" s="87">
        <v>0</v>
      </c>
      <c r="U47" s="87"/>
      <c r="V47" s="87">
        <v>9</v>
      </c>
      <c r="W47" s="87"/>
      <c r="X47" s="65">
        <f t="shared" si="14"/>
        <v>4565</v>
      </c>
      <c r="Y47" s="65">
        <f t="shared" si="2"/>
        <v>2395</v>
      </c>
      <c r="Z47" s="65">
        <f t="shared" si="3"/>
        <v>2170</v>
      </c>
      <c r="AA47" s="41" t="s">
        <v>44</v>
      </c>
      <c r="AB47" s="65">
        <v>704</v>
      </c>
      <c r="AC47" s="65">
        <v>742</v>
      </c>
      <c r="AD47" s="65">
        <v>1217</v>
      </c>
      <c r="AE47" s="65">
        <v>1195</v>
      </c>
      <c r="AF47" s="65">
        <v>318</v>
      </c>
      <c r="AG47" s="65">
        <v>159</v>
      </c>
      <c r="AH47" s="65">
        <v>0</v>
      </c>
      <c r="AI47" s="65">
        <v>0</v>
      </c>
      <c r="AJ47" s="62">
        <v>156</v>
      </c>
      <c r="AK47" s="113">
        <v>74</v>
      </c>
      <c r="AL47" s="113"/>
      <c r="AM47" s="65">
        <f>SUM(AN47:AO47)</f>
        <v>1725</v>
      </c>
      <c r="AN47" s="65">
        <f>SUM(AP47,AR47,AT47,AV47,AX47)</f>
        <v>891</v>
      </c>
      <c r="AO47" s="65">
        <f>SUM(AQ47,AS47,AU47,AW47,AY47)</f>
        <v>834</v>
      </c>
      <c r="AP47" s="63">
        <v>288</v>
      </c>
      <c r="AQ47" s="63">
        <v>327</v>
      </c>
      <c r="AR47" s="63">
        <v>395</v>
      </c>
      <c r="AS47" s="63">
        <v>425</v>
      </c>
      <c r="AT47" s="63">
        <v>152</v>
      </c>
      <c r="AU47" s="63">
        <v>62</v>
      </c>
      <c r="AV47" s="65">
        <v>0</v>
      </c>
      <c r="AW47" s="65">
        <v>0</v>
      </c>
      <c r="AX47" s="63">
        <v>56</v>
      </c>
      <c r="AY47" s="84">
        <v>20</v>
      </c>
      <c r="AZ47" s="84"/>
    </row>
    <row r="48" spans="1:52" ht="15" customHeight="1">
      <c r="A48" s="25" t="s">
        <v>45</v>
      </c>
      <c r="B48" s="72">
        <f>IF(SUM(B49:B54)=SUM(B56:B57),SUM(B49:B54),"!!!")</f>
        <v>13</v>
      </c>
      <c r="C48" s="72">
        <f>IF(SUM(C49:C54)=SUM(C56:C57),SUM(C49:C54),"!!!")</f>
        <v>440</v>
      </c>
      <c r="D48" s="86">
        <f>IF(SUM(D49:D54)=SUM(D56:D57),SUM(D49:D54),"!!!")</f>
        <v>440</v>
      </c>
      <c r="E48" s="86"/>
      <c r="F48" s="86">
        <f>IF(SUM(F49:F54)=SUM(F56:F57),SUM(F49:F54),"!!!")</f>
        <v>503</v>
      </c>
      <c r="G48" s="86"/>
      <c r="H48" s="72">
        <f>IF(SUM(H49:H54)=SUM(H56:H57),SUM(H49:H54),"!!!")</f>
        <v>96</v>
      </c>
      <c r="I48" s="86">
        <f>IF(SUM(I49:I54)=SUM(I56:I57),SUM(I49:I54),"!!!")</f>
        <v>96</v>
      </c>
      <c r="J48" s="86"/>
      <c r="K48" s="112">
        <v>156</v>
      </c>
      <c r="L48" s="112"/>
      <c r="M48" s="62" t="s">
        <v>187</v>
      </c>
      <c r="N48" s="87">
        <f>IF(SUM(N49:N54)=SUM(N56:N57),SUM(N49:N54),"!!!")</f>
        <v>122</v>
      </c>
      <c r="O48" s="87"/>
      <c r="P48" s="87">
        <f>IF(SUM(P49:P54)=SUM(P56:P57),SUM(P49:P54),"!!!")</f>
        <v>59</v>
      </c>
      <c r="Q48" s="87"/>
      <c r="R48" s="87">
        <f>IF(SUM(R49:R54)=SUM(R56:R57),SUM(R49:R54),"!!!")</f>
        <v>160</v>
      </c>
      <c r="S48" s="87"/>
      <c r="T48" s="87">
        <f>IF(SUM(T49:T54)=SUM(T56:T57),SUM(T49:T54),"!!!")</f>
        <v>5</v>
      </c>
      <c r="U48" s="87"/>
      <c r="V48" s="87" t="s">
        <v>180</v>
      </c>
      <c r="W48" s="87"/>
      <c r="X48" s="65" t="s">
        <v>181</v>
      </c>
      <c r="Y48" s="65" t="s">
        <v>184</v>
      </c>
      <c r="Z48" s="65">
        <f t="shared" si="3"/>
        <v>5096</v>
      </c>
      <c r="AA48" s="25" t="s">
        <v>45</v>
      </c>
      <c r="AB48" s="62">
        <f t="shared" ref="AB48:AK48" si="15">IF(SUM(AB49:AB54)=SUM(AB56:AB57),SUM(AB49:AB54),"!!!")</f>
        <v>2165</v>
      </c>
      <c r="AC48" s="62">
        <f t="shared" si="15"/>
        <v>1979</v>
      </c>
      <c r="AD48" s="62">
        <f t="shared" si="15"/>
        <v>1212</v>
      </c>
      <c r="AE48" s="62">
        <f t="shared" si="15"/>
        <v>1192</v>
      </c>
      <c r="AF48" s="62">
        <f t="shared" si="15"/>
        <v>2405</v>
      </c>
      <c r="AG48" s="62">
        <f t="shared" si="15"/>
        <v>1669</v>
      </c>
      <c r="AH48" s="62">
        <f t="shared" si="15"/>
        <v>27</v>
      </c>
      <c r="AI48" s="62">
        <f t="shared" si="15"/>
        <v>37</v>
      </c>
      <c r="AJ48" s="62" t="s">
        <v>189</v>
      </c>
      <c r="AK48" s="113">
        <f t="shared" si="15"/>
        <v>219</v>
      </c>
      <c r="AL48" s="113"/>
      <c r="AM48" s="67" t="s">
        <v>191</v>
      </c>
      <c r="AN48" s="67" t="s">
        <v>192</v>
      </c>
      <c r="AO48" s="62">
        <f t="shared" ref="AO48:AY48" si="16">IF(SUM(AO49:AO54)=SUM(AO56:AO57),SUM(AO49:AO54),"!!!")</f>
        <v>1641</v>
      </c>
      <c r="AP48" s="62">
        <f t="shared" si="16"/>
        <v>682</v>
      </c>
      <c r="AQ48" s="62">
        <f t="shared" si="16"/>
        <v>656</v>
      </c>
      <c r="AR48" s="62">
        <f t="shared" si="16"/>
        <v>455</v>
      </c>
      <c r="AS48" s="62">
        <f t="shared" si="16"/>
        <v>438</v>
      </c>
      <c r="AT48" s="62">
        <f t="shared" si="16"/>
        <v>676</v>
      </c>
      <c r="AU48" s="62">
        <f t="shared" si="16"/>
        <v>470</v>
      </c>
      <c r="AV48" s="62">
        <f t="shared" si="16"/>
        <v>33</v>
      </c>
      <c r="AW48" s="62">
        <f t="shared" si="16"/>
        <v>7</v>
      </c>
      <c r="AX48" s="62" t="s">
        <v>196</v>
      </c>
      <c r="AY48" s="84">
        <f t="shared" si="16"/>
        <v>70</v>
      </c>
      <c r="AZ48" s="84"/>
    </row>
    <row r="49" spans="1:52" s="45" customFormat="1" ht="13.5" hidden="1" customHeight="1">
      <c r="A49" s="37" t="s">
        <v>32</v>
      </c>
      <c r="B49" s="72">
        <v>8</v>
      </c>
      <c r="C49" s="73">
        <f t="shared" ref="C49:C54" si="17">SUM(D49:E49)</f>
        <v>334</v>
      </c>
      <c r="D49" s="86">
        <v>334</v>
      </c>
      <c r="E49" s="86"/>
      <c r="F49" s="86">
        <v>352</v>
      </c>
      <c r="G49" s="86"/>
      <c r="H49" s="73">
        <f t="shared" ref="H49:H54" si="18">SUM(I49:J49)</f>
        <v>63</v>
      </c>
      <c r="I49" s="86">
        <v>63</v>
      </c>
      <c r="J49" s="86"/>
      <c r="K49" s="85">
        <v>112</v>
      </c>
      <c r="L49" s="85"/>
      <c r="M49" s="65">
        <f t="shared" ref="M49:M54" si="19">SUM(N49:R49)</f>
        <v>240</v>
      </c>
      <c r="N49" s="87">
        <v>101</v>
      </c>
      <c r="O49" s="87"/>
      <c r="P49" s="87">
        <v>35</v>
      </c>
      <c r="Q49" s="87"/>
      <c r="R49" s="87">
        <v>104</v>
      </c>
      <c r="S49" s="87"/>
      <c r="T49" s="87">
        <v>5</v>
      </c>
      <c r="U49" s="87"/>
      <c r="V49" s="65">
        <v>20</v>
      </c>
      <c r="W49" s="65"/>
      <c r="X49" s="65">
        <f t="shared" si="14"/>
        <v>8574</v>
      </c>
      <c r="Y49" s="65">
        <f t="shared" si="2"/>
        <v>4863</v>
      </c>
      <c r="Z49" s="65">
        <f t="shared" si="3"/>
        <v>3711</v>
      </c>
      <c r="AA49" s="38" t="s">
        <v>32</v>
      </c>
      <c r="AB49" s="43">
        <v>1831</v>
      </c>
      <c r="AC49" s="43">
        <v>1648</v>
      </c>
      <c r="AD49" s="43">
        <v>926</v>
      </c>
      <c r="AE49" s="43">
        <v>683</v>
      </c>
      <c r="AF49" s="43">
        <v>1875</v>
      </c>
      <c r="AG49" s="43">
        <v>1228</v>
      </c>
      <c r="AH49" s="43">
        <v>27</v>
      </c>
      <c r="AI49" s="43">
        <v>37</v>
      </c>
      <c r="AJ49" s="44">
        <v>204</v>
      </c>
      <c r="AK49" s="113">
        <v>115</v>
      </c>
      <c r="AL49" s="113"/>
      <c r="AM49" s="67" t="s">
        <v>193</v>
      </c>
      <c r="AN49" s="68">
        <f t="shared" ref="AN49:AO54" si="20">AP49+AR49+AT49+AV49+AX49</f>
        <v>1542</v>
      </c>
      <c r="AO49" s="65">
        <f t="shared" si="20"/>
        <v>1223</v>
      </c>
      <c r="AP49" s="63">
        <v>559</v>
      </c>
      <c r="AQ49" s="63">
        <v>560</v>
      </c>
      <c r="AR49" s="63">
        <v>305</v>
      </c>
      <c r="AS49" s="63">
        <v>203</v>
      </c>
      <c r="AT49" s="63">
        <v>590</v>
      </c>
      <c r="AU49" s="63">
        <v>413</v>
      </c>
      <c r="AV49" s="63">
        <v>33</v>
      </c>
      <c r="AW49" s="63">
        <v>7</v>
      </c>
      <c r="AX49" s="63">
        <v>55</v>
      </c>
      <c r="AY49" s="84">
        <v>40</v>
      </c>
      <c r="AZ49" s="84"/>
    </row>
    <row r="50" spans="1:52" s="45" customFormat="1" ht="13.5" hidden="1" customHeight="1">
      <c r="A50" s="39" t="s">
        <v>33</v>
      </c>
      <c r="B50" s="72">
        <v>1</v>
      </c>
      <c r="C50" s="73">
        <f t="shared" si="17"/>
        <v>2</v>
      </c>
      <c r="D50" s="86">
        <v>2</v>
      </c>
      <c r="E50" s="86"/>
      <c r="F50" s="86">
        <v>9</v>
      </c>
      <c r="G50" s="86"/>
      <c r="H50" s="73">
        <f t="shared" si="18"/>
        <v>2</v>
      </c>
      <c r="I50" s="86">
        <v>2</v>
      </c>
      <c r="J50" s="86"/>
      <c r="K50" s="85">
        <v>7</v>
      </c>
      <c r="L50" s="85"/>
      <c r="M50" s="65">
        <f t="shared" si="19"/>
        <v>3</v>
      </c>
      <c r="N50" s="87">
        <v>0</v>
      </c>
      <c r="O50" s="87"/>
      <c r="P50" s="87">
        <v>0</v>
      </c>
      <c r="Q50" s="87"/>
      <c r="R50" s="87">
        <v>3</v>
      </c>
      <c r="S50" s="87"/>
      <c r="T50" s="87">
        <v>0</v>
      </c>
      <c r="U50" s="87"/>
      <c r="V50" s="65">
        <v>0</v>
      </c>
      <c r="W50" s="65"/>
      <c r="X50" s="65">
        <f t="shared" si="14"/>
        <v>21</v>
      </c>
      <c r="Y50" s="65">
        <f t="shared" si="2"/>
        <v>0</v>
      </c>
      <c r="Z50" s="65">
        <f t="shared" si="3"/>
        <v>21</v>
      </c>
      <c r="AA50" s="38" t="s">
        <v>33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21</v>
      </c>
      <c r="AH50" s="46">
        <v>0</v>
      </c>
      <c r="AI50" s="46">
        <v>0</v>
      </c>
      <c r="AJ50" s="46">
        <v>0</v>
      </c>
      <c r="AK50" s="113">
        <v>0</v>
      </c>
      <c r="AL50" s="113"/>
      <c r="AM50" s="67" t="s">
        <v>57</v>
      </c>
      <c r="AN50" s="69">
        <f t="shared" si="20"/>
        <v>0</v>
      </c>
      <c r="AO50" s="65">
        <f t="shared" si="20"/>
        <v>1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1</v>
      </c>
      <c r="AV50" s="63">
        <v>0</v>
      </c>
      <c r="AW50" s="63">
        <v>0</v>
      </c>
      <c r="AX50" s="63">
        <v>0</v>
      </c>
      <c r="AY50" s="84">
        <v>0</v>
      </c>
      <c r="AZ50" s="84"/>
    </row>
    <row r="51" spans="1:52" s="45" customFormat="1" ht="13.5" hidden="1" customHeight="1">
      <c r="A51" s="39" t="s">
        <v>34</v>
      </c>
      <c r="B51" s="72">
        <v>1</v>
      </c>
      <c r="C51" s="73">
        <f t="shared" si="17"/>
        <v>29</v>
      </c>
      <c r="D51" s="86">
        <v>29</v>
      </c>
      <c r="E51" s="86"/>
      <c r="F51" s="86">
        <v>52</v>
      </c>
      <c r="G51" s="86"/>
      <c r="H51" s="73">
        <f t="shared" si="18"/>
        <v>13</v>
      </c>
      <c r="I51" s="86">
        <v>13</v>
      </c>
      <c r="J51" s="86"/>
      <c r="K51" s="116" t="s">
        <v>46</v>
      </c>
      <c r="L51" s="116"/>
      <c r="M51" s="65">
        <f t="shared" si="19"/>
        <v>29</v>
      </c>
      <c r="N51" s="87">
        <v>6</v>
      </c>
      <c r="O51" s="87"/>
      <c r="P51" s="87">
        <v>6</v>
      </c>
      <c r="Q51" s="87"/>
      <c r="R51" s="87">
        <v>17</v>
      </c>
      <c r="S51" s="87"/>
      <c r="T51" s="87">
        <v>0</v>
      </c>
      <c r="U51" s="87"/>
      <c r="V51" s="65">
        <v>3</v>
      </c>
      <c r="W51" s="65"/>
      <c r="X51" s="65">
        <f t="shared" si="14"/>
        <v>511</v>
      </c>
      <c r="Y51" s="65">
        <f t="shared" si="2"/>
        <v>274</v>
      </c>
      <c r="Z51" s="65">
        <f t="shared" si="3"/>
        <v>237</v>
      </c>
      <c r="AA51" s="38" t="s">
        <v>34</v>
      </c>
      <c r="AB51" s="43">
        <v>77</v>
      </c>
      <c r="AC51" s="43">
        <v>23</v>
      </c>
      <c r="AD51" s="43">
        <v>50</v>
      </c>
      <c r="AE51" s="43">
        <v>36</v>
      </c>
      <c r="AF51" s="43">
        <v>126</v>
      </c>
      <c r="AG51" s="43">
        <v>164</v>
      </c>
      <c r="AH51" s="43">
        <v>0</v>
      </c>
      <c r="AI51" s="43">
        <v>0</v>
      </c>
      <c r="AJ51" s="43">
        <v>21</v>
      </c>
      <c r="AK51" s="113">
        <v>14</v>
      </c>
      <c r="AL51" s="113"/>
      <c r="AM51" s="67" t="s">
        <v>58</v>
      </c>
      <c r="AN51" s="68">
        <f t="shared" si="20"/>
        <v>63</v>
      </c>
      <c r="AO51" s="65">
        <f t="shared" si="20"/>
        <v>71</v>
      </c>
      <c r="AP51" s="63">
        <v>19</v>
      </c>
      <c r="AQ51" s="63">
        <v>7</v>
      </c>
      <c r="AR51" s="63">
        <v>25</v>
      </c>
      <c r="AS51" s="63">
        <v>27</v>
      </c>
      <c r="AT51" s="63">
        <v>17</v>
      </c>
      <c r="AU51" s="63">
        <v>32</v>
      </c>
      <c r="AV51" s="63">
        <v>0</v>
      </c>
      <c r="AW51" s="63">
        <v>0</v>
      </c>
      <c r="AX51" s="63">
        <v>2</v>
      </c>
      <c r="AY51" s="84">
        <v>5</v>
      </c>
      <c r="AZ51" s="84"/>
    </row>
    <row r="52" spans="1:52" ht="19.95" hidden="1" customHeight="1">
      <c r="A52" s="39" t="s">
        <v>35</v>
      </c>
      <c r="B52" s="72">
        <v>1</v>
      </c>
      <c r="C52" s="73">
        <f t="shared" si="17"/>
        <v>34</v>
      </c>
      <c r="D52" s="86">
        <v>34</v>
      </c>
      <c r="E52" s="86"/>
      <c r="F52" s="86">
        <v>52</v>
      </c>
      <c r="G52" s="86"/>
      <c r="H52" s="73">
        <f t="shared" si="18"/>
        <v>5</v>
      </c>
      <c r="I52" s="86">
        <v>5</v>
      </c>
      <c r="J52" s="86"/>
      <c r="K52" s="85">
        <v>12</v>
      </c>
      <c r="L52" s="85"/>
      <c r="M52" s="65">
        <f t="shared" si="19"/>
        <v>33</v>
      </c>
      <c r="N52" s="87">
        <v>15</v>
      </c>
      <c r="O52" s="87"/>
      <c r="P52" s="87">
        <v>18</v>
      </c>
      <c r="Q52" s="87"/>
      <c r="R52" s="87">
        <v>0</v>
      </c>
      <c r="S52" s="87"/>
      <c r="T52" s="87">
        <v>0</v>
      </c>
      <c r="U52" s="87"/>
      <c r="V52" s="65">
        <v>0</v>
      </c>
      <c r="W52" s="65"/>
      <c r="X52" s="65">
        <f t="shared" si="14"/>
        <v>1274</v>
      </c>
      <c r="Y52" s="65">
        <f t="shared" si="2"/>
        <v>493</v>
      </c>
      <c r="Z52" s="65">
        <f t="shared" si="3"/>
        <v>781</v>
      </c>
      <c r="AA52" s="38" t="s">
        <v>35</v>
      </c>
      <c r="AB52" s="46">
        <v>257</v>
      </c>
      <c r="AC52" s="46">
        <v>308</v>
      </c>
      <c r="AD52" s="46">
        <v>236</v>
      </c>
      <c r="AE52" s="46">
        <v>473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113">
        <v>0</v>
      </c>
      <c r="AL52" s="113"/>
      <c r="AM52" s="67" t="s">
        <v>59</v>
      </c>
      <c r="AN52" s="68">
        <f t="shared" si="20"/>
        <v>186</v>
      </c>
      <c r="AO52" s="65">
        <f t="shared" si="20"/>
        <v>258</v>
      </c>
      <c r="AP52" s="63">
        <v>104</v>
      </c>
      <c r="AQ52" s="63">
        <v>89</v>
      </c>
      <c r="AR52" s="63">
        <v>82</v>
      </c>
      <c r="AS52" s="63">
        <v>169</v>
      </c>
      <c r="AT52" s="63"/>
      <c r="AU52" s="63"/>
      <c r="AV52" s="63">
        <v>0</v>
      </c>
      <c r="AW52" s="63">
        <v>0</v>
      </c>
      <c r="AX52" s="63">
        <v>0</v>
      </c>
      <c r="AY52" s="84">
        <v>0</v>
      </c>
      <c r="AZ52" s="84"/>
    </row>
    <row r="53" spans="1:52" ht="19.95" hidden="1" customHeight="1">
      <c r="A53" s="39" t="s">
        <v>36</v>
      </c>
      <c r="B53" s="72">
        <v>1</v>
      </c>
      <c r="C53" s="73">
        <f t="shared" si="17"/>
        <v>19</v>
      </c>
      <c r="D53" s="86">
        <v>19</v>
      </c>
      <c r="E53" s="86"/>
      <c r="F53" s="86">
        <v>16</v>
      </c>
      <c r="G53" s="86"/>
      <c r="H53" s="73">
        <f t="shared" si="18"/>
        <v>6</v>
      </c>
      <c r="I53" s="86">
        <v>6</v>
      </c>
      <c r="J53" s="86"/>
      <c r="K53" s="85">
        <v>6</v>
      </c>
      <c r="L53" s="85"/>
      <c r="M53" s="65">
        <f t="shared" si="19"/>
        <v>21</v>
      </c>
      <c r="N53" s="87">
        <v>0</v>
      </c>
      <c r="O53" s="87"/>
      <c r="P53" s="87">
        <v>0</v>
      </c>
      <c r="Q53" s="87"/>
      <c r="R53" s="87">
        <v>21</v>
      </c>
      <c r="S53" s="87"/>
      <c r="T53" s="87">
        <v>0</v>
      </c>
      <c r="U53" s="87"/>
      <c r="V53" s="65">
        <v>6</v>
      </c>
      <c r="W53" s="65"/>
      <c r="X53" s="65">
        <f t="shared" si="14"/>
        <v>519</v>
      </c>
      <c r="Y53" s="65">
        <f t="shared" si="2"/>
        <v>313</v>
      </c>
      <c r="Z53" s="65">
        <f t="shared" si="3"/>
        <v>206</v>
      </c>
      <c r="AA53" s="38" t="s">
        <v>36</v>
      </c>
      <c r="AB53" s="46">
        <v>0</v>
      </c>
      <c r="AC53" s="46">
        <v>0</v>
      </c>
      <c r="AD53" s="46">
        <v>0</v>
      </c>
      <c r="AE53" s="46">
        <v>0</v>
      </c>
      <c r="AF53" s="46">
        <v>239</v>
      </c>
      <c r="AG53" s="46">
        <v>127</v>
      </c>
      <c r="AH53" s="46">
        <v>0</v>
      </c>
      <c r="AI53" s="46">
        <v>0</v>
      </c>
      <c r="AJ53" s="47">
        <v>74</v>
      </c>
      <c r="AK53" s="113">
        <v>79</v>
      </c>
      <c r="AL53" s="113"/>
      <c r="AM53" s="67" t="s">
        <v>60</v>
      </c>
      <c r="AN53" s="68">
        <f t="shared" si="20"/>
        <v>86</v>
      </c>
      <c r="AO53" s="65">
        <f t="shared" si="20"/>
        <v>43</v>
      </c>
      <c r="AP53" s="63">
        <v>0</v>
      </c>
      <c r="AQ53" s="63">
        <v>0</v>
      </c>
      <c r="AR53" s="63">
        <v>0</v>
      </c>
      <c r="AS53" s="63">
        <v>0</v>
      </c>
      <c r="AT53" s="63">
        <v>69</v>
      </c>
      <c r="AU53" s="63">
        <v>24</v>
      </c>
      <c r="AV53" s="63">
        <v>0</v>
      </c>
      <c r="AW53" s="63">
        <v>0</v>
      </c>
      <c r="AX53" s="63">
        <v>17</v>
      </c>
      <c r="AY53" s="84">
        <v>19</v>
      </c>
      <c r="AZ53" s="84"/>
    </row>
    <row r="54" spans="1:52" ht="19.95" hidden="1" customHeight="1">
      <c r="A54" s="39" t="s">
        <v>37</v>
      </c>
      <c r="B54" s="72">
        <v>1</v>
      </c>
      <c r="C54" s="73">
        <f t="shared" si="17"/>
        <v>22</v>
      </c>
      <c r="D54" s="86">
        <v>22</v>
      </c>
      <c r="E54" s="86"/>
      <c r="F54" s="86">
        <v>22</v>
      </c>
      <c r="G54" s="86"/>
      <c r="H54" s="73">
        <f t="shared" si="18"/>
        <v>7</v>
      </c>
      <c r="I54" s="86">
        <v>7</v>
      </c>
      <c r="J54" s="86"/>
      <c r="K54" s="85">
        <v>11</v>
      </c>
      <c r="L54" s="85"/>
      <c r="M54" s="65">
        <f t="shared" si="19"/>
        <v>15</v>
      </c>
      <c r="N54" s="87">
        <v>0</v>
      </c>
      <c r="O54" s="87"/>
      <c r="P54" s="87">
        <v>0</v>
      </c>
      <c r="Q54" s="87"/>
      <c r="R54" s="87">
        <v>15</v>
      </c>
      <c r="S54" s="87"/>
      <c r="T54" s="87">
        <v>0</v>
      </c>
      <c r="U54" s="87"/>
      <c r="V54" s="65">
        <v>2</v>
      </c>
      <c r="W54" s="65"/>
      <c r="X54" s="65">
        <f t="shared" si="14"/>
        <v>315</v>
      </c>
      <c r="Y54" s="65">
        <f t="shared" si="2"/>
        <v>175</v>
      </c>
      <c r="Z54" s="65">
        <f t="shared" si="3"/>
        <v>140</v>
      </c>
      <c r="AA54" s="38" t="s">
        <v>37</v>
      </c>
      <c r="AB54" s="46">
        <v>0</v>
      </c>
      <c r="AC54" s="46">
        <v>0</v>
      </c>
      <c r="AD54" s="46">
        <v>0</v>
      </c>
      <c r="AE54" s="46">
        <v>0</v>
      </c>
      <c r="AF54" s="46">
        <v>165</v>
      </c>
      <c r="AG54" s="46">
        <v>129</v>
      </c>
      <c r="AH54" s="46">
        <v>0</v>
      </c>
      <c r="AI54" s="46">
        <v>0</v>
      </c>
      <c r="AJ54" s="47">
        <v>10</v>
      </c>
      <c r="AK54" s="113">
        <v>11</v>
      </c>
      <c r="AL54" s="113"/>
      <c r="AM54" s="67" t="s">
        <v>61</v>
      </c>
      <c r="AN54" s="68">
        <f t="shared" si="20"/>
        <v>49</v>
      </c>
      <c r="AO54" s="65">
        <f t="shared" si="20"/>
        <v>45</v>
      </c>
      <c r="AP54" s="63">
        <v>0</v>
      </c>
      <c r="AQ54" s="63">
        <v>0</v>
      </c>
      <c r="AR54" s="63">
        <v>43</v>
      </c>
      <c r="AS54" s="63">
        <v>39</v>
      </c>
      <c r="AT54" s="63">
        <v>0</v>
      </c>
      <c r="AU54" s="63">
        <v>0</v>
      </c>
      <c r="AV54" s="63">
        <v>0</v>
      </c>
      <c r="AW54" s="63">
        <v>0</v>
      </c>
      <c r="AX54" s="63">
        <v>6</v>
      </c>
      <c r="AY54" s="84">
        <v>6</v>
      </c>
      <c r="AZ54" s="84"/>
    </row>
    <row r="55" spans="1:52" ht="19.95" hidden="1" customHeight="1">
      <c r="A55" s="36"/>
      <c r="B55" s="72"/>
      <c r="C55" s="72"/>
      <c r="D55" s="86"/>
      <c r="E55" s="86"/>
      <c r="F55" s="86"/>
      <c r="G55" s="86"/>
      <c r="H55" s="72"/>
      <c r="I55" s="86"/>
      <c r="J55" s="86"/>
      <c r="K55" s="85"/>
      <c r="L55" s="85"/>
      <c r="M55" s="64"/>
      <c r="N55" s="87"/>
      <c r="O55" s="87"/>
      <c r="P55" s="87"/>
      <c r="Q55" s="87"/>
      <c r="R55" s="87"/>
      <c r="S55" s="87"/>
      <c r="T55" s="87"/>
      <c r="U55" s="87"/>
      <c r="V55" s="65"/>
      <c r="W55" s="65"/>
      <c r="X55" s="65"/>
      <c r="Y55" s="65"/>
      <c r="Z55" s="65"/>
      <c r="AA55" s="36"/>
      <c r="AB55" s="46"/>
      <c r="AC55" s="46"/>
      <c r="AD55" s="46"/>
      <c r="AE55" s="46"/>
      <c r="AF55" s="46"/>
      <c r="AG55" s="46"/>
      <c r="AH55" s="46"/>
      <c r="AI55" s="46"/>
      <c r="AJ55" s="47"/>
      <c r="AK55" s="113"/>
      <c r="AL55" s="113"/>
      <c r="AM55" s="70"/>
      <c r="AN55" s="70"/>
      <c r="AO55" s="66"/>
      <c r="AP55" s="63"/>
      <c r="AQ55" s="63"/>
      <c r="AR55" s="63"/>
      <c r="AS55" s="63"/>
      <c r="AT55" s="63"/>
      <c r="AU55" s="63"/>
      <c r="AV55" s="63"/>
      <c r="AW55" s="63"/>
      <c r="AX55" s="63"/>
      <c r="AY55" s="84"/>
      <c r="AZ55" s="84"/>
    </row>
    <row r="56" spans="1:52" ht="19.95" hidden="1" customHeight="1">
      <c r="A56" s="40" t="s">
        <v>42</v>
      </c>
      <c r="B56" s="72">
        <v>9</v>
      </c>
      <c r="C56" s="73">
        <f>SUM(D56:E56)</f>
        <v>307</v>
      </c>
      <c r="D56" s="86">
        <v>307</v>
      </c>
      <c r="E56" s="86"/>
      <c r="F56" s="86">
        <v>354</v>
      </c>
      <c r="G56" s="86"/>
      <c r="H56" s="73">
        <f>SUM(I56:J56)</f>
        <v>67</v>
      </c>
      <c r="I56" s="86">
        <v>67</v>
      </c>
      <c r="J56" s="86"/>
      <c r="K56" s="85">
        <v>113</v>
      </c>
      <c r="L56" s="85"/>
      <c r="M56" s="65">
        <f>SUM(N56:R56)</f>
        <v>226</v>
      </c>
      <c r="N56" s="87">
        <v>84</v>
      </c>
      <c r="O56" s="87"/>
      <c r="P56" s="87">
        <v>6</v>
      </c>
      <c r="Q56" s="87"/>
      <c r="R56" s="87">
        <v>136</v>
      </c>
      <c r="S56" s="87"/>
      <c r="T56" s="87">
        <v>5</v>
      </c>
      <c r="U56" s="87"/>
      <c r="V56" s="65">
        <v>25</v>
      </c>
      <c r="W56" s="65"/>
      <c r="X56" s="65">
        <f>SUM(Y56:Z56)</f>
        <v>6937</v>
      </c>
      <c r="Y56" s="65">
        <f t="shared" ref="Y56:Y64" si="21">SUM(AB56,AD56,AF56,AH56,AJ56)</f>
        <v>3953</v>
      </c>
      <c r="Z56" s="65">
        <f t="shared" ref="Z56:Z64" si="22">SUM(AC56,AE56,AG56,AI56,AK56)</f>
        <v>2984</v>
      </c>
      <c r="AA56" s="41" t="s">
        <v>42</v>
      </c>
      <c r="AB56" s="43">
        <v>1475</v>
      </c>
      <c r="AC56" s="43">
        <v>1229</v>
      </c>
      <c r="AD56" s="43">
        <v>50</v>
      </c>
      <c r="AE56" s="43">
        <v>36</v>
      </c>
      <c r="AF56" s="43">
        <v>2166</v>
      </c>
      <c r="AG56" s="43">
        <v>1542</v>
      </c>
      <c r="AH56" s="43">
        <v>27</v>
      </c>
      <c r="AI56" s="43">
        <v>37</v>
      </c>
      <c r="AJ56" s="47">
        <v>235</v>
      </c>
      <c r="AK56" s="113">
        <v>140</v>
      </c>
      <c r="AL56" s="113"/>
      <c r="AM56" s="71">
        <f>AN56+AO56</f>
        <v>2198</v>
      </c>
      <c r="AN56" s="68">
        <f>AP56+AR56+AT56+AV56+AX56</f>
        <v>1214</v>
      </c>
      <c r="AO56" s="65">
        <f>AQ56+AS56+AU56+AW56+AY56</f>
        <v>984</v>
      </c>
      <c r="AP56" s="63">
        <v>443</v>
      </c>
      <c r="AQ56" s="63">
        <v>414</v>
      </c>
      <c r="AR56" s="63">
        <v>68</v>
      </c>
      <c r="AS56" s="63">
        <v>66</v>
      </c>
      <c r="AT56" s="63">
        <v>607</v>
      </c>
      <c r="AU56" s="63">
        <v>446</v>
      </c>
      <c r="AV56" s="63">
        <v>33</v>
      </c>
      <c r="AW56" s="63">
        <v>7</v>
      </c>
      <c r="AX56" s="63">
        <v>63</v>
      </c>
      <c r="AY56" s="84">
        <v>51</v>
      </c>
      <c r="AZ56" s="84"/>
    </row>
    <row r="57" spans="1:52" ht="19.95" hidden="1" customHeight="1">
      <c r="A57" s="40" t="s">
        <v>40</v>
      </c>
      <c r="B57" s="72">
        <v>4</v>
      </c>
      <c r="C57" s="73">
        <f>SUM(D57:E57)</f>
        <v>133</v>
      </c>
      <c r="D57" s="86">
        <v>133</v>
      </c>
      <c r="E57" s="86"/>
      <c r="F57" s="86">
        <v>149</v>
      </c>
      <c r="G57" s="86"/>
      <c r="H57" s="73">
        <f>SUM(I57:J57)</f>
        <v>29</v>
      </c>
      <c r="I57" s="86">
        <v>29</v>
      </c>
      <c r="J57" s="86"/>
      <c r="K57" s="85">
        <v>43</v>
      </c>
      <c r="L57" s="85"/>
      <c r="M57" s="65">
        <f>SUM(N57:R57)</f>
        <v>115</v>
      </c>
      <c r="N57" s="87">
        <v>38</v>
      </c>
      <c r="O57" s="87"/>
      <c r="P57" s="87">
        <v>53</v>
      </c>
      <c r="Q57" s="87"/>
      <c r="R57" s="87">
        <v>24</v>
      </c>
      <c r="S57" s="87"/>
      <c r="T57" s="87">
        <v>0</v>
      </c>
      <c r="U57" s="87"/>
      <c r="V57" s="65">
        <v>6</v>
      </c>
      <c r="W57" s="65"/>
      <c r="X57" s="65">
        <f>SUM(Y57:Z57)</f>
        <v>4277</v>
      </c>
      <c r="Y57" s="65">
        <f t="shared" si="21"/>
        <v>2165</v>
      </c>
      <c r="Z57" s="65">
        <f t="shared" si="22"/>
        <v>2112</v>
      </c>
      <c r="AA57" s="41" t="s">
        <v>40</v>
      </c>
      <c r="AB57" s="43">
        <v>690</v>
      </c>
      <c r="AC57" s="43">
        <v>750</v>
      </c>
      <c r="AD57" s="43">
        <v>1162</v>
      </c>
      <c r="AE57" s="43">
        <v>1156</v>
      </c>
      <c r="AF57" s="43">
        <v>239</v>
      </c>
      <c r="AG57" s="43">
        <v>127</v>
      </c>
      <c r="AH57" s="43">
        <v>0</v>
      </c>
      <c r="AI57" s="43">
        <v>0</v>
      </c>
      <c r="AJ57" s="47">
        <v>74</v>
      </c>
      <c r="AK57" s="113">
        <v>79</v>
      </c>
      <c r="AL57" s="113"/>
      <c r="AM57" s="71">
        <f>AN57+AO57</f>
        <v>1369</v>
      </c>
      <c r="AN57" s="68">
        <f>AP57+AR57+AT57+AV57+AX57</f>
        <v>712</v>
      </c>
      <c r="AO57" s="65">
        <f>AQ57+AS57+AU57+AW57+AY57</f>
        <v>657</v>
      </c>
      <c r="AP57" s="63">
        <v>239</v>
      </c>
      <c r="AQ57" s="63">
        <v>242</v>
      </c>
      <c r="AR57" s="63">
        <v>387</v>
      </c>
      <c r="AS57" s="63">
        <v>372</v>
      </c>
      <c r="AT57" s="63">
        <v>69</v>
      </c>
      <c r="AU57" s="63">
        <v>24</v>
      </c>
      <c r="AV57" s="63">
        <v>0</v>
      </c>
      <c r="AW57" s="63">
        <v>0</v>
      </c>
      <c r="AX57" s="63">
        <v>17</v>
      </c>
      <c r="AY57" s="84">
        <v>19</v>
      </c>
      <c r="AZ57" s="84"/>
    </row>
    <row r="58" spans="1:52" ht="19.95" customHeight="1">
      <c r="A58" s="25" t="s">
        <v>47</v>
      </c>
      <c r="B58" s="72">
        <v>13</v>
      </c>
      <c r="C58" s="72">
        <f>IF(SUM(C59:C64)=SUM(C66:C67),SUM(C59:C64),"!!!")</f>
        <v>436</v>
      </c>
      <c r="D58" s="86">
        <f>IF(SUM(D59:D64)=SUM(D66:D67),SUM(D59:D64),"!!!")</f>
        <v>436</v>
      </c>
      <c r="E58" s="86"/>
      <c r="F58" s="86">
        <f>IF(SUM(F59:F64)=SUM(F66:F67),SUM(F59:F64),"!!!")</f>
        <v>488</v>
      </c>
      <c r="G58" s="86"/>
      <c r="H58" s="72">
        <f>IF(SUM(H59:H64)=SUM(H66:H67),SUM(H59:H64),"!!!")</f>
        <v>86</v>
      </c>
      <c r="I58" s="86">
        <f>IF(SUM(I59:I64)=SUM(I66:I67),SUM(I59:I64),"!!!")</f>
        <v>86</v>
      </c>
      <c r="J58" s="86"/>
      <c r="K58" s="85">
        <v>146</v>
      </c>
      <c r="L58" s="85"/>
      <c r="M58" s="62" t="s">
        <v>188</v>
      </c>
      <c r="N58" s="87">
        <f>IF(SUM(N59:N64)=SUM(N66:N67),SUM(N59:N64),"!!!")</f>
        <v>122</v>
      </c>
      <c r="O58" s="87"/>
      <c r="P58" s="87">
        <f>IF(SUM(P59:P64)=SUM(P66:P67),SUM(P59:P64),"!!!")</f>
        <v>54</v>
      </c>
      <c r="Q58" s="87"/>
      <c r="R58" s="87">
        <f>IF(SUM(R59:R64)=SUM(R66:R67),SUM(R59:R64),"!!!")</f>
        <v>160</v>
      </c>
      <c r="S58" s="87"/>
      <c r="T58" s="87">
        <f>IF(SUM(T59:T64)=SUM(T66:T67),SUM(T59:T64),"!!!")</f>
        <v>3</v>
      </c>
      <c r="U58" s="87"/>
      <c r="V58" s="87" t="s">
        <v>182</v>
      </c>
      <c r="W58" s="87"/>
      <c r="X58" s="62" t="s">
        <v>183</v>
      </c>
      <c r="Y58" s="65" t="s">
        <v>185</v>
      </c>
      <c r="Z58" s="65">
        <f t="shared" si="22"/>
        <v>4897</v>
      </c>
      <c r="AA58" s="25" t="s">
        <v>47</v>
      </c>
      <c r="AB58" s="62">
        <f t="shared" ref="AB58:AK58" si="23">IF(SUM(AB59:AB64)=SUM(AB66:AB67),SUM(AB59:AB64),"!!!")</f>
        <v>2103</v>
      </c>
      <c r="AC58" s="62">
        <f t="shared" si="23"/>
        <v>1944</v>
      </c>
      <c r="AD58" s="62">
        <f t="shared" si="23"/>
        <v>1087</v>
      </c>
      <c r="AE58" s="62">
        <f t="shared" si="23"/>
        <v>1098</v>
      </c>
      <c r="AF58" s="62">
        <f t="shared" si="23"/>
        <v>2236</v>
      </c>
      <c r="AG58" s="62">
        <f t="shared" si="23"/>
        <v>1639</v>
      </c>
      <c r="AH58" s="62">
        <f t="shared" si="23"/>
        <v>12</v>
      </c>
      <c r="AI58" s="62">
        <f t="shared" si="23"/>
        <v>16</v>
      </c>
      <c r="AJ58" s="62" t="s">
        <v>190</v>
      </c>
      <c r="AK58" s="113">
        <f t="shared" si="23"/>
        <v>200</v>
      </c>
      <c r="AL58" s="113"/>
      <c r="AM58" s="67" t="s">
        <v>194</v>
      </c>
      <c r="AN58" s="67" t="s">
        <v>195</v>
      </c>
      <c r="AO58" s="62">
        <f t="shared" ref="AO58:AY58" si="24">IF(SUM(AO59:AO64)=SUM(AO66:AO67),SUM(AO59:AO64),"!!!")</f>
        <v>1502</v>
      </c>
      <c r="AP58" s="62">
        <f t="shared" si="24"/>
        <v>622</v>
      </c>
      <c r="AQ58" s="62">
        <f t="shared" si="24"/>
        <v>632</v>
      </c>
      <c r="AR58" s="62">
        <f t="shared" si="24"/>
        <v>351</v>
      </c>
      <c r="AS58" s="62">
        <f t="shared" si="24"/>
        <v>350</v>
      </c>
      <c r="AT58" s="62">
        <f t="shared" si="24"/>
        <v>692</v>
      </c>
      <c r="AU58" s="62">
        <f t="shared" si="24"/>
        <v>453</v>
      </c>
      <c r="AV58" s="62">
        <f t="shared" si="24"/>
        <v>7</v>
      </c>
      <c r="AW58" s="62">
        <f t="shared" si="24"/>
        <v>7</v>
      </c>
      <c r="AX58" s="62" t="s">
        <v>197</v>
      </c>
      <c r="AY58" s="84">
        <f t="shared" si="24"/>
        <v>60</v>
      </c>
      <c r="AZ58" s="84"/>
    </row>
    <row r="59" spans="1:52" ht="19.95" hidden="1" customHeight="1">
      <c r="A59" s="37" t="s">
        <v>32</v>
      </c>
      <c r="B59" s="72">
        <v>8</v>
      </c>
      <c r="C59" s="73">
        <f t="shared" ref="C59:C64" si="25">SUM(D59:E59)</f>
        <v>333</v>
      </c>
      <c r="D59" s="86">
        <v>333</v>
      </c>
      <c r="E59" s="86"/>
      <c r="F59" s="86">
        <v>346</v>
      </c>
      <c r="G59" s="86"/>
      <c r="H59" s="73">
        <f t="shared" ref="H59:H64" si="26">SUM(I59:J59)</f>
        <v>59</v>
      </c>
      <c r="I59" s="86">
        <v>59</v>
      </c>
      <c r="J59" s="86"/>
      <c r="K59" s="85">
        <v>101</v>
      </c>
      <c r="L59" s="85"/>
      <c r="M59" s="65">
        <f t="shared" ref="M59:M64" si="27">SUM(N59:R59)</f>
        <v>240</v>
      </c>
      <c r="N59" s="87">
        <v>102</v>
      </c>
      <c r="O59" s="87"/>
      <c r="P59" s="87">
        <v>34</v>
      </c>
      <c r="Q59" s="87"/>
      <c r="R59" s="87">
        <v>104</v>
      </c>
      <c r="S59" s="87"/>
      <c r="T59" s="87">
        <v>3</v>
      </c>
      <c r="U59" s="87"/>
      <c r="V59" s="87">
        <v>18</v>
      </c>
      <c r="W59" s="87"/>
      <c r="X59" s="65">
        <f t="shared" ref="X59:X64" si="28">SUM(Y59:Z59)</f>
        <v>8272</v>
      </c>
      <c r="Y59" s="65">
        <f t="shared" si="21"/>
        <v>4611</v>
      </c>
      <c r="Z59" s="65">
        <f t="shared" si="22"/>
        <v>3661</v>
      </c>
      <c r="AA59" s="38" t="s">
        <v>32</v>
      </c>
      <c r="AB59" s="43">
        <v>1784</v>
      </c>
      <c r="AC59" s="43">
        <v>1651</v>
      </c>
      <c r="AD59" s="43">
        <v>867</v>
      </c>
      <c r="AE59" s="43">
        <v>663</v>
      </c>
      <c r="AF59" s="43">
        <v>1765</v>
      </c>
      <c r="AG59" s="43">
        <v>1222</v>
      </c>
      <c r="AH59" s="43">
        <v>12</v>
      </c>
      <c r="AI59" s="43">
        <v>16</v>
      </c>
      <c r="AJ59" s="44">
        <v>183</v>
      </c>
      <c r="AK59" s="113">
        <v>109</v>
      </c>
      <c r="AL59" s="113"/>
      <c r="AM59" s="27">
        <f t="shared" ref="AM59:AM64" si="29">AN59+AO59</f>
        <v>2475</v>
      </c>
      <c r="AN59" s="65">
        <f t="shared" ref="AN59:AO64" si="30">AP59+AR59+AT59+AV59+AX59</f>
        <v>1386</v>
      </c>
      <c r="AO59" s="65">
        <f t="shared" si="30"/>
        <v>1089</v>
      </c>
      <c r="AP59" s="63">
        <v>507</v>
      </c>
      <c r="AQ59" s="63">
        <v>518</v>
      </c>
      <c r="AR59" s="63">
        <v>279</v>
      </c>
      <c r="AS59" s="63">
        <v>202</v>
      </c>
      <c r="AT59" s="63">
        <v>524</v>
      </c>
      <c r="AU59" s="63">
        <v>332</v>
      </c>
      <c r="AV59" s="63">
        <v>7</v>
      </c>
      <c r="AW59" s="63">
        <v>7</v>
      </c>
      <c r="AX59" s="63">
        <v>69</v>
      </c>
      <c r="AY59" s="84">
        <v>30</v>
      </c>
      <c r="AZ59" s="84"/>
    </row>
    <row r="60" spans="1:52" ht="19.95" hidden="1" customHeight="1">
      <c r="A60" s="39" t="s">
        <v>33</v>
      </c>
      <c r="B60" s="72">
        <v>1</v>
      </c>
      <c r="C60" s="73">
        <f t="shared" si="25"/>
        <v>3</v>
      </c>
      <c r="D60" s="86">
        <v>3</v>
      </c>
      <c r="E60" s="86"/>
      <c r="F60" s="86">
        <v>8</v>
      </c>
      <c r="G60" s="86"/>
      <c r="H60" s="73">
        <f t="shared" si="26"/>
        <v>1</v>
      </c>
      <c r="I60" s="86">
        <v>1</v>
      </c>
      <c r="J60" s="86"/>
      <c r="K60" s="85">
        <v>9</v>
      </c>
      <c r="L60" s="85"/>
      <c r="M60" s="65">
        <f t="shared" si="27"/>
        <v>2</v>
      </c>
      <c r="N60" s="87">
        <v>0</v>
      </c>
      <c r="O60" s="87"/>
      <c r="P60" s="87">
        <v>0</v>
      </c>
      <c r="Q60" s="87"/>
      <c r="R60" s="87">
        <v>2</v>
      </c>
      <c r="S60" s="87"/>
      <c r="T60" s="87">
        <v>0</v>
      </c>
      <c r="U60" s="87"/>
      <c r="V60" s="87">
        <v>0</v>
      </c>
      <c r="W60" s="87"/>
      <c r="X60" s="65">
        <f t="shared" si="28"/>
        <v>19</v>
      </c>
      <c r="Y60" s="65">
        <f t="shared" si="21"/>
        <v>0</v>
      </c>
      <c r="Z60" s="65">
        <f t="shared" si="22"/>
        <v>19</v>
      </c>
      <c r="AA60" s="38" t="s">
        <v>33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19</v>
      </c>
      <c r="AH60" s="46">
        <v>0</v>
      </c>
      <c r="AI60" s="46">
        <v>0</v>
      </c>
      <c r="AJ60" s="46">
        <v>0</v>
      </c>
      <c r="AK60" s="113">
        <v>0</v>
      </c>
      <c r="AL60" s="113"/>
      <c r="AM60" s="27">
        <f t="shared" si="29"/>
        <v>3</v>
      </c>
      <c r="AN60" s="63">
        <f t="shared" si="30"/>
        <v>0</v>
      </c>
      <c r="AO60" s="65">
        <f t="shared" si="30"/>
        <v>3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3</v>
      </c>
      <c r="AV60" s="63">
        <v>0</v>
      </c>
      <c r="AW60" s="63">
        <v>0</v>
      </c>
      <c r="AX60" s="63">
        <v>0</v>
      </c>
      <c r="AY60" s="84">
        <v>0</v>
      </c>
      <c r="AZ60" s="84"/>
    </row>
    <row r="61" spans="1:52" ht="19.95" hidden="1" customHeight="1">
      <c r="A61" s="39" t="s">
        <v>34</v>
      </c>
      <c r="B61" s="72">
        <v>1</v>
      </c>
      <c r="C61" s="73">
        <f t="shared" si="25"/>
        <v>29</v>
      </c>
      <c r="D61" s="86">
        <v>29</v>
      </c>
      <c r="E61" s="86"/>
      <c r="F61" s="86">
        <v>52</v>
      </c>
      <c r="G61" s="86"/>
      <c r="H61" s="73">
        <f t="shared" si="26"/>
        <v>10</v>
      </c>
      <c r="I61" s="86">
        <v>10</v>
      </c>
      <c r="J61" s="86"/>
      <c r="K61" s="85">
        <v>9</v>
      </c>
      <c r="L61" s="85"/>
      <c r="M61" s="65">
        <f t="shared" si="27"/>
        <v>29</v>
      </c>
      <c r="N61" s="87">
        <v>7</v>
      </c>
      <c r="O61" s="87"/>
      <c r="P61" s="87">
        <v>3</v>
      </c>
      <c r="Q61" s="87"/>
      <c r="R61" s="87">
        <v>19</v>
      </c>
      <c r="S61" s="87"/>
      <c r="T61" s="87">
        <v>0</v>
      </c>
      <c r="U61" s="87"/>
      <c r="V61" s="87">
        <v>3</v>
      </c>
      <c r="W61" s="87"/>
      <c r="X61" s="65">
        <f t="shared" si="28"/>
        <v>540</v>
      </c>
      <c r="Y61" s="65">
        <f t="shared" si="21"/>
        <v>285</v>
      </c>
      <c r="Z61" s="65">
        <f t="shared" si="22"/>
        <v>255</v>
      </c>
      <c r="AA61" s="38" t="s">
        <v>34</v>
      </c>
      <c r="AB61" s="43">
        <v>107</v>
      </c>
      <c r="AC61" s="43">
        <v>37</v>
      </c>
      <c r="AD61" s="43">
        <v>26</v>
      </c>
      <c r="AE61" s="43">
        <v>22</v>
      </c>
      <c r="AF61" s="43">
        <v>134</v>
      </c>
      <c r="AG61" s="43">
        <v>186</v>
      </c>
      <c r="AH61" s="43">
        <v>0</v>
      </c>
      <c r="AI61" s="43">
        <v>0</v>
      </c>
      <c r="AJ61" s="43">
        <v>18</v>
      </c>
      <c r="AK61" s="113">
        <v>10</v>
      </c>
      <c r="AL61" s="113"/>
      <c r="AM61" s="27">
        <f t="shared" si="29"/>
        <v>122</v>
      </c>
      <c r="AN61" s="65">
        <f t="shared" si="30"/>
        <v>55</v>
      </c>
      <c r="AO61" s="65">
        <f t="shared" si="30"/>
        <v>67</v>
      </c>
      <c r="AP61" s="63">
        <v>20</v>
      </c>
      <c r="AQ61" s="63">
        <v>6</v>
      </c>
      <c r="AR61" s="63">
        <v>8</v>
      </c>
      <c r="AS61" s="63">
        <v>14</v>
      </c>
      <c r="AT61" s="63">
        <v>23</v>
      </c>
      <c r="AU61" s="63">
        <v>40</v>
      </c>
      <c r="AV61" s="63">
        <v>0</v>
      </c>
      <c r="AW61" s="63">
        <v>0</v>
      </c>
      <c r="AX61" s="63">
        <v>4</v>
      </c>
      <c r="AY61" s="84">
        <v>7</v>
      </c>
      <c r="AZ61" s="84"/>
    </row>
    <row r="62" spans="1:52" ht="19.95" hidden="1" customHeight="1">
      <c r="A62" s="39" t="s">
        <v>35</v>
      </c>
      <c r="B62" s="72">
        <v>1</v>
      </c>
      <c r="C62" s="73">
        <f t="shared" si="25"/>
        <v>33</v>
      </c>
      <c r="D62" s="86">
        <v>33</v>
      </c>
      <c r="E62" s="86"/>
      <c r="F62" s="86">
        <v>46</v>
      </c>
      <c r="G62" s="86"/>
      <c r="H62" s="73">
        <f t="shared" si="26"/>
        <v>5</v>
      </c>
      <c r="I62" s="86">
        <v>5</v>
      </c>
      <c r="J62" s="86"/>
      <c r="K62" s="85">
        <v>12</v>
      </c>
      <c r="L62" s="85"/>
      <c r="M62" s="65">
        <f t="shared" si="27"/>
        <v>30</v>
      </c>
      <c r="N62" s="87">
        <v>13</v>
      </c>
      <c r="O62" s="87"/>
      <c r="P62" s="87">
        <v>17</v>
      </c>
      <c r="Q62" s="87"/>
      <c r="R62" s="87">
        <v>0</v>
      </c>
      <c r="S62" s="87"/>
      <c r="T62" s="87">
        <v>0</v>
      </c>
      <c r="U62" s="87"/>
      <c r="V62" s="87">
        <v>0</v>
      </c>
      <c r="W62" s="87"/>
      <c r="X62" s="65">
        <f t="shared" si="28"/>
        <v>1075</v>
      </c>
      <c r="Y62" s="65">
        <f t="shared" si="21"/>
        <v>406</v>
      </c>
      <c r="Z62" s="65">
        <f t="shared" si="22"/>
        <v>669</v>
      </c>
      <c r="AA62" s="38" t="s">
        <v>35</v>
      </c>
      <c r="AB62" s="46">
        <v>212</v>
      </c>
      <c r="AC62" s="46">
        <v>256</v>
      </c>
      <c r="AD62" s="46">
        <v>194</v>
      </c>
      <c r="AE62" s="46">
        <v>413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113">
        <v>0</v>
      </c>
      <c r="AL62" s="113"/>
      <c r="AM62" s="27">
        <f t="shared" si="29"/>
        <v>401</v>
      </c>
      <c r="AN62" s="65">
        <f t="shared" si="30"/>
        <v>159</v>
      </c>
      <c r="AO62" s="65">
        <f t="shared" si="30"/>
        <v>242</v>
      </c>
      <c r="AP62" s="63">
        <v>95</v>
      </c>
      <c r="AQ62" s="63">
        <v>108</v>
      </c>
      <c r="AR62" s="63">
        <v>64</v>
      </c>
      <c r="AS62" s="63">
        <v>134</v>
      </c>
      <c r="AT62" s="63">
        <v>0</v>
      </c>
      <c r="AU62" s="63">
        <v>0</v>
      </c>
      <c r="AV62" s="63">
        <v>0</v>
      </c>
      <c r="AW62" s="63">
        <v>0</v>
      </c>
      <c r="AX62" s="63">
        <v>0</v>
      </c>
      <c r="AY62" s="84">
        <v>0</v>
      </c>
      <c r="AZ62" s="84"/>
    </row>
    <row r="63" spans="1:52" ht="19.95" hidden="1" customHeight="1">
      <c r="A63" s="39" t="s">
        <v>36</v>
      </c>
      <c r="B63" s="72">
        <v>1</v>
      </c>
      <c r="C63" s="73">
        <f t="shared" si="25"/>
        <v>17</v>
      </c>
      <c r="D63" s="86">
        <v>17</v>
      </c>
      <c r="E63" s="86"/>
      <c r="F63" s="86">
        <v>14</v>
      </c>
      <c r="G63" s="86"/>
      <c r="H63" s="73">
        <f t="shared" si="26"/>
        <v>3</v>
      </c>
      <c r="I63" s="86">
        <v>3</v>
      </c>
      <c r="J63" s="86"/>
      <c r="K63" s="85">
        <v>7</v>
      </c>
      <c r="L63" s="85"/>
      <c r="M63" s="65">
        <f t="shared" si="27"/>
        <v>20</v>
      </c>
      <c r="N63" s="87">
        <v>0</v>
      </c>
      <c r="O63" s="87"/>
      <c r="P63" s="87">
        <v>0</v>
      </c>
      <c r="Q63" s="87"/>
      <c r="R63" s="87">
        <v>20</v>
      </c>
      <c r="S63" s="87"/>
      <c r="T63" s="87">
        <v>0</v>
      </c>
      <c r="U63" s="87"/>
      <c r="V63" s="87">
        <v>6</v>
      </c>
      <c r="W63" s="87"/>
      <c r="X63" s="65">
        <f t="shared" si="28"/>
        <v>417</v>
      </c>
      <c r="Y63" s="65">
        <f t="shared" si="21"/>
        <v>255</v>
      </c>
      <c r="Z63" s="65">
        <f t="shared" si="22"/>
        <v>162</v>
      </c>
      <c r="AA63" s="38" t="s">
        <v>36</v>
      </c>
      <c r="AB63" s="46">
        <v>0</v>
      </c>
      <c r="AC63" s="46">
        <v>0</v>
      </c>
      <c r="AD63" s="46">
        <v>0</v>
      </c>
      <c r="AE63" s="46">
        <v>0</v>
      </c>
      <c r="AF63" s="46">
        <v>194</v>
      </c>
      <c r="AG63" s="46">
        <v>91</v>
      </c>
      <c r="AH63" s="46">
        <v>0</v>
      </c>
      <c r="AI63" s="46">
        <v>0</v>
      </c>
      <c r="AJ63" s="47">
        <v>61</v>
      </c>
      <c r="AK63" s="113">
        <v>71</v>
      </c>
      <c r="AL63" s="113"/>
      <c r="AM63" s="27">
        <f t="shared" si="29"/>
        <v>169</v>
      </c>
      <c r="AN63" s="65">
        <f t="shared" si="30"/>
        <v>108</v>
      </c>
      <c r="AO63" s="65">
        <f t="shared" si="30"/>
        <v>61</v>
      </c>
      <c r="AP63" s="63">
        <v>0</v>
      </c>
      <c r="AQ63" s="63">
        <v>0</v>
      </c>
      <c r="AR63" s="63">
        <v>0</v>
      </c>
      <c r="AS63" s="63">
        <v>0</v>
      </c>
      <c r="AT63" s="63">
        <v>91</v>
      </c>
      <c r="AU63" s="63">
        <v>38</v>
      </c>
      <c r="AV63" s="63">
        <v>0</v>
      </c>
      <c r="AW63" s="63">
        <v>0</v>
      </c>
      <c r="AX63" s="63">
        <v>17</v>
      </c>
      <c r="AY63" s="84">
        <v>23</v>
      </c>
      <c r="AZ63" s="84"/>
    </row>
    <row r="64" spans="1:52" ht="19.95" hidden="1" customHeight="1">
      <c r="A64" s="39" t="s">
        <v>37</v>
      </c>
      <c r="B64" s="72">
        <v>1</v>
      </c>
      <c r="C64" s="73">
        <f t="shared" si="25"/>
        <v>21</v>
      </c>
      <c r="D64" s="86">
        <v>21</v>
      </c>
      <c r="E64" s="86"/>
      <c r="F64" s="86">
        <v>22</v>
      </c>
      <c r="G64" s="86"/>
      <c r="H64" s="73">
        <f t="shared" si="26"/>
        <v>8</v>
      </c>
      <c r="I64" s="86">
        <v>8</v>
      </c>
      <c r="J64" s="86"/>
      <c r="K64" s="85">
        <v>8</v>
      </c>
      <c r="L64" s="85"/>
      <c r="M64" s="65">
        <f t="shared" si="27"/>
        <v>15</v>
      </c>
      <c r="N64" s="87">
        <v>0</v>
      </c>
      <c r="O64" s="87"/>
      <c r="P64" s="87">
        <v>0</v>
      </c>
      <c r="Q64" s="87"/>
      <c r="R64" s="87">
        <v>15</v>
      </c>
      <c r="S64" s="87"/>
      <c r="T64" s="87">
        <v>0</v>
      </c>
      <c r="U64" s="87"/>
      <c r="V64" s="87">
        <v>2</v>
      </c>
      <c r="W64" s="87"/>
      <c r="X64" s="65">
        <f t="shared" si="28"/>
        <v>279</v>
      </c>
      <c r="Y64" s="65">
        <f t="shared" si="21"/>
        <v>148</v>
      </c>
      <c r="Z64" s="65">
        <f t="shared" si="22"/>
        <v>131</v>
      </c>
      <c r="AA64" s="38" t="s">
        <v>37</v>
      </c>
      <c r="AB64" s="46">
        <v>0</v>
      </c>
      <c r="AC64" s="46">
        <v>0</v>
      </c>
      <c r="AD64" s="46">
        <v>0</v>
      </c>
      <c r="AE64" s="46">
        <v>0</v>
      </c>
      <c r="AF64" s="46">
        <v>143</v>
      </c>
      <c r="AG64" s="46">
        <v>121</v>
      </c>
      <c r="AH64" s="46">
        <v>0</v>
      </c>
      <c r="AI64" s="46">
        <v>0</v>
      </c>
      <c r="AJ64" s="47">
        <v>5</v>
      </c>
      <c r="AK64" s="113">
        <v>10</v>
      </c>
      <c r="AL64" s="113"/>
      <c r="AM64" s="27">
        <f t="shared" si="29"/>
        <v>94</v>
      </c>
      <c r="AN64" s="65">
        <f t="shared" si="30"/>
        <v>54</v>
      </c>
      <c r="AO64" s="65">
        <f t="shared" si="30"/>
        <v>40</v>
      </c>
      <c r="AP64" s="63">
        <v>0</v>
      </c>
      <c r="AQ64" s="63">
        <v>0</v>
      </c>
      <c r="AR64" s="63">
        <v>0</v>
      </c>
      <c r="AS64" s="63">
        <v>0</v>
      </c>
      <c r="AT64" s="63">
        <v>54</v>
      </c>
      <c r="AU64" s="63">
        <v>40</v>
      </c>
      <c r="AV64" s="63">
        <v>0</v>
      </c>
      <c r="AW64" s="63">
        <v>0</v>
      </c>
      <c r="AX64" s="63">
        <v>0</v>
      </c>
      <c r="AY64" s="84">
        <v>0</v>
      </c>
      <c r="AZ64" s="84"/>
    </row>
    <row r="65" spans="1:52" ht="19.95" hidden="1" customHeight="1">
      <c r="A65" s="36"/>
      <c r="B65" s="72"/>
      <c r="C65" s="72"/>
      <c r="D65" s="86"/>
      <c r="E65" s="86"/>
      <c r="F65" s="86"/>
      <c r="G65" s="86"/>
      <c r="H65" s="72"/>
      <c r="I65" s="86"/>
      <c r="J65" s="86"/>
      <c r="K65" s="85"/>
      <c r="L65" s="85"/>
      <c r="M65" s="64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65"/>
      <c r="Y65" s="65"/>
      <c r="Z65" s="65"/>
      <c r="AA65" s="36"/>
      <c r="AB65" s="46"/>
      <c r="AC65" s="46"/>
      <c r="AD65" s="46"/>
      <c r="AE65" s="46"/>
      <c r="AF65" s="46"/>
      <c r="AG65" s="46"/>
      <c r="AH65" s="46"/>
      <c r="AI65" s="46"/>
      <c r="AJ65" s="47"/>
      <c r="AK65" s="113"/>
      <c r="AL65" s="113"/>
      <c r="AM65" s="66"/>
      <c r="AN65" s="66"/>
      <c r="AO65" s="66"/>
      <c r="AP65" s="63"/>
      <c r="AQ65" s="63"/>
      <c r="AR65" s="63"/>
      <c r="AS65" s="63"/>
      <c r="AT65" s="63"/>
      <c r="AU65" s="63"/>
      <c r="AV65" s="63"/>
      <c r="AW65" s="63"/>
      <c r="AX65" s="63"/>
      <c r="AY65" s="84"/>
      <c r="AZ65" s="84"/>
    </row>
    <row r="66" spans="1:52" ht="19.95" hidden="1" customHeight="1">
      <c r="A66" s="40" t="s">
        <v>42</v>
      </c>
      <c r="B66" s="72">
        <v>9</v>
      </c>
      <c r="C66" s="73">
        <f>SUM(D66:E66)</f>
        <v>307</v>
      </c>
      <c r="D66" s="86">
        <v>307</v>
      </c>
      <c r="E66" s="86"/>
      <c r="F66" s="86">
        <v>343</v>
      </c>
      <c r="G66" s="86"/>
      <c r="H66" s="73">
        <f>SUM(I66:J66)</f>
        <v>60</v>
      </c>
      <c r="I66" s="86">
        <v>60</v>
      </c>
      <c r="J66" s="86"/>
      <c r="K66" s="85">
        <v>107</v>
      </c>
      <c r="L66" s="85"/>
      <c r="M66" s="65">
        <f>SUM(N66:R66)</f>
        <v>228</v>
      </c>
      <c r="N66" s="87">
        <v>85</v>
      </c>
      <c r="O66" s="87"/>
      <c r="P66" s="87">
        <v>3</v>
      </c>
      <c r="Q66" s="87"/>
      <c r="R66" s="87">
        <v>140</v>
      </c>
      <c r="S66" s="87"/>
      <c r="T66" s="87">
        <v>3</v>
      </c>
      <c r="U66" s="87"/>
      <c r="V66" s="87">
        <v>23</v>
      </c>
      <c r="W66" s="87"/>
      <c r="X66" s="65">
        <f>SUM(Y66:Z66)</f>
        <v>6702</v>
      </c>
      <c r="Y66" s="65">
        <f t="shared" ref="Y66:Y74" si="31">SUM(AB66,AD66,AF66,AH66,AJ66)</f>
        <v>3763</v>
      </c>
      <c r="Z66" s="65">
        <f t="shared" ref="Z66:Z74" si="32">SUM(AC66,AE66,AG66,AI66,AK66)</f>
        <v>2939</v>
      </c>
      <c r="AA66" s="41" t="s">
        <v>42</v>
      </c>
      <c r="AB66" s="43">
        <v>1477</v>
      </c>
      <c r="AC66" s="43">
        <v>1224</v>
      </c>
      <c r="AD66" s="43">
        <v>26</v>
      </c>
      <c r="AE66" s="43">
        <v>22</v>
      </c>
      <c r="AF66" s="43">
        <v>2042</v>
      </c>
      <c r="AG66" s="43">
        <v>1548</v>
      </c>
      <c r="AH66" s="43">
        <v>12</v>
      </c>
      <c r="AI66" s="43">
        <v>16</v>
      </c>
      <c r="AJ66" s="47">
        <v>206</v>
      </c>
      <c r="AK66" s="113">
        <v>129</v>
      </c>
      <c r="AL66" s="113"/>
      <c r="AM66" s="27">
        <f>AN66+AO66</f>
        <v>1958</v>
      </c>
      <c r="AN66" s="65">
        <f>AP66+AR66+AT66+AV66+AX66</f>
        <v>1086</v>
      </c>
      <c r="AO66" s="65">
        <f>AQ66+AS66+AU66+AW66+AY66</f>
        <v>872</v>
      </c>
      <c r="AP66" s="63">
        <v>397</v>
      </c>
      <c r="AQ66" s="63">
        <v>399</v>
      </c>
      <c r="AR66" s="63">
        <v>8</v>
      </c>
      <c r="AS66" s="63">
        <v>14</v>
      </c>
      <c r="AT66" s="63">
        <v>601</v>
      </c>
      <c r="AU66" s="63">
        <v>415</v>
      </c>
      <c r="AV66" s="63">
        <v>7</v>
      </c>
      <c r="AW66" s="63">
        <v>7</v>
      </c>
      <c r="AX66" s="63">
        <v>73</v>
      </c>
      <c r="AY66" s="84">
        <v>37</v>
      </c>
      <c r="AZ66" s="84"/>
    </row>
    <row r="67" spans="1:52" ht="19.95" hidden="1" customHeight="1">
      <c r="A67" s="40" t="s">
        <v>40</v>
      </c>
      <c r="B67" s="72">
        <v>4</v>
      </c>
      <c r="C67" s="73">
        <f>SUM(D67:E67)</f>
        <v>129</v>
      </c>
      <c r="D67" s="86">
        <v>129</v>
      </c>
      <c r="E67" s="86"/>
      <c r="F67" s="86">
        <v>145</v>
      </c>
      <c r="G67" s="86"/>
      <c r="H67" s="73">
        <f>SUM(I67:J67)</f>
        <v>26</v>
      </c>
      <c r="I67" s="86">
        <v>26</v>
      </c>
      <c r="J67" s="86"/>
      <c r="K67" s="85">
        <v>39</v>
      </c>
      <c r="L67" s="85"/>
      <c r="M67" s="65">
        <f>SUM(N67:R67)</f>
        <v>108</v>
      </c>
      <c r="N67" s="87">
        <v>37</v>
      </c>
      <c r="O67" s="87"/>
      <c r="P67" s="87">
        <v>51</v>
      </c>
      <c r="Q67" s="87"/>
      <c r="R67" s="87">
        <v>20</v>
      </c>
      <c r="S67" s="87"/>
      <c r="T67" s="87">
        <v>0</v>
      </c>
      <c r="U67" s="87"/>
      <c r="V67" s="87">
        <v>6</v>
      </c>
      <c r="W67" s="87"/>
      <c r="X67" s="65">
        <f>SUM(Y67:Z67)</f>
        <v>3900</v>
      </c>
      <c r="Y67" s="65">
        <f t="shared" si="31"/>
        <v>1942</v>
      </c>
      <c r="Z67" s="65">
        <f t="shared" si="32"/>
        <v>1958</v>
      </c>
      <c r="AA67" s="41" t="s">
        <v>40</v>
      </c>
      <c r="AB67" s="43">
        <v>626</v>
      </c>
      <c r="AC67" s="43">
        <v>720</v>
      </c>
      <c r="AD67" s="43">
        <v>1061</v>
      </c>
      <c r="AE67" s="43">
        <v>1076</v>
      </c>
      <c r="AF67" s="43">
        <v>194</v>
      </c>
      <c r="AG67" s="43">
        <v>91</v>
      </c>
      <c r="AH67" s="43">
        <v>0</v>
      </c>
      <c r="AI67" s="43">
        <v>0</v>
      </c>
      <c r="AJ67" s="47">
        <v>61</v>
      </c>
      <c r="AK67" s="113">
        <v>71</v>
      </c>
      <c r="AL67" s="113"/>
      <c r="AM67" s="27">
        <f>AN67+AO67</f>
        <v>1306</v>
      </c>
      <c r="AN67" s="65">
        <f>AP67+AR67+AT67+AV67+AX67</f>
        <v>676</v>
      </c>
      <c r="AO67" s="65">
        <f>AQ67+AS67+AU67+AW67+AY67</f>
        <v>630</v>
      </c>
      <c r="AP67" s="63">
        <v>225</v>
      </c>
      <c r="AQ67" s="63">
        <v>233</v>
      </c>
      <c r="AR67" s="63">
        <v>343</v>
      </c>
      <c r="AS67" s="63">
        <v>336</v>
      </c>
      <c r="AT67" s="63">
        <v>91</v>
      </c>
      <c r="AU67" s="63">
        <v>38</v>
      </c>
      <c r="AV67" s="63">
        <v>0</v>
      </c>
      <c r="AW67" s="63">
        <v>0</v>
      </c>
      <c r="AX67" s="63">
        <v>17</v>
      </c>
      <c r="AY67" s="84">
        <v>23</v>
      </c>
      <c r="AZ67" s="84"/>
    </row>
    <row r="68" spans="1:52" ht="19.95" customHeight="1">
      <c r="A68" s="25" t="s">
        <v>48</v>
      </c>
      <c r="B68" s="72">
        <v>13</v>
      </c>
      <c r="C68" s="73">
        <v>901</v>
      </c>
      <c r="D68" s="86">
        <v>425</v>
      </c>
      <c r="E68" s="86"/>
      <c r="F68" s="86">
        <v>476</v>
      </c>
      <c r="G68" s="86"/>
      <c r="H68" s="73">
        <v>237</v>
      </c>
      <c r="I68" s="86">
        <v>93</v>
      </c>
      <c r="J68" s="86"/>
      <c r="K68" s="85">
        <v>144</v>
      </c>
      <c r="L68" s="85"/>
      <c r="M68" s="65">
        <v>358</v>
      </c>
      <c r="N68" s="87">
        <v>120</v>
      </c>
      <c r="O68" s="87"/>
      <c r="P68" s="87">
        <v>45</v>
      </c>
      <c r="Q68" s="87"/>
      <c r="R68" s="87">
        <v>162</v>
      </c>
      <c r="S68" s="87"/>
      <c r="T68" s="87">
        <v>4</v>
      </c>
      <c r="U68" s="87"/>
      <c r="V68" s="87">
        <v>27</v>
      </c>
      <c r="W68" s="87"/>
      <c r="X68" s="65">
        <v>10043</v>
      </c>
      <c r="Y68" s="65">
        <f t="shared" si="31"/>
        <v>5519</v>
      </c>
      <c r="Z68" s="65">
        <f t="shared" si="32"/>
        <v>4524</v>
      </c>
      <c r="AA68" s="25" t="s">
        <v>48</v>
      </c>
      <c r="AB68" s="43">
        <v>2068</v>
      </c>
      <c r="AC68" s="43">
        <v>1907</v>
      </c>
      <c r="AD68" s="43">
        <v>908</v>
      </c>
      <c r="AE68" s="43">
        <v>872</v>
      </c>
      <c r="AF68" s="43">
        <v>2206</v>
      </c>
      <c r="AG68" s="43">
        <v>1519</v>
      </c>
      <c r="AH68" s="43">
        <v>44</v>
      </c>
      <c r="AI68" s="43">
        <v>28</v>
      </c>
      <c r="AJ68" s="47">
        <v>293</v>
      </c>
      <c r="AK68" s="113">
        <v>198</v>
      </c>
      <c r="AL68" s="113"/>
      <c r="AM68" s="27">
        <v>3267</v>
      </c>
      <c r="AN68" s="65">
        <v>1682</v>
      </c>
      <c r="AO68" s="65">
        <v>1585</v>
      </c>
      <c r="AP68" s="63">
        <v>626</v>
      </c>
      <c r="AQ68" s="63">
        <v>633</v>
      </c>
      <c r="AR68" s="63">
        <v>345</v>
      </c>
      <c r="AS68" s="63">
        <v>393</v>
      </c>
      <c r="AT68" s="63">
        <v>598</v>
      </c>
      <c r="AU68" s="63">
        <v>493</v>
      </c>
      <c r="AV68" s="63">
        <v>2</v>
      </c>
      <c r="AW68" s="63">
        <v>6</v>
      </c>
      <c r="AX68" s="63">
        <v>111</v>
      </c>
      <c r="AY68" s="84">
        <v>60</v>
      </c>
      <c r="AZ68" s="84"/>
    </row>
    <row r="69" spans="1:52" ht="19.95" hidden="1" customHeight="1">
      <c r="A69" s="37" t="s">
        <v>32</v>
      </c>
      <c r="B69" s="72">
        <v>8</v>
      </c>
      <c r="C69" s="73">
        <v>667</v>
      </c>
      <c r="D69" s="86">
        <v>324</v>
      </c>
      <c r="E69" s="86"/>
      <c r="F69" s="86">
        <v>343</v>
      </c>
      <c r="G69" s="86"/>
      <c r="H69" s="73">
        <v>168</v>
      </c>
      <c r="I69" s="86">
        <v>63</v>
      </c>
      <c r="J69" s="86"/>
      <c r="K69" s="85">
        <v>105</v>
      </c>
      <c r="L69" s="85"/>
      <c r="M69" s="65">
        <v>253</v>
      </c>
      <c r="N69" s="87">
        <v>101</v>
      </c>
      <c r="O69" s="87"/>
      <c r="P69" s="87">
        <v>30</v>
      </c>
      <c r="Q69" s="87"/>
      <c r="R69" s="87">
        <v>104</v>
      </c>
      <c r="S69" s="87"/>
      <c r="T69" s="87">
        <v>4</v>
      </c>
      <c r="U69" s="87"/>
      <c r="V69" s="87">
        <v>14</v>
      </c>
      <c r="W69" s="87"/>
      <c r="X69" s="65">
        <v>7801</v>
      </c>
      <c r="Y69" s="65">
        <f t="shared" si="31"/>
        <v>4382</v>
      </c>
      <c r="Z69" s="65">
        <f t="shared" si="32"/>
        <v>3419</v>
      </c>
      <c r="AA69" s="37" t="s">
        <v>32</v>
      </c>
      <c r="AB69" s="43">
        <v>1754</v>
      </c>
      <c r="AC69" s="43">
        <v>1639</v>
      </c>
      <c r="AD69" s="43">
        <v>750</v>
      </c>
      <c r="AE69" s="43">
        <v>544</v>
      </c>
      <c r="AF69" s="43">
        <v>1707</v>
      </c>
      <c r="AG69" s="43">
        <v>1121</v>
      </c>
      <c r="AH69" s="43">
        <v>44</v>
      </c>
      <c r="AI69" s="43">
        <v>28</v>
      </c>
      <c r="AJ69" s="47">
        <v>127</v>
      </c>
      <c r="AK69" s="113">
        <v>87</v>
      </c>
      <c r="AL69" s="113"/>
      <c r="AM69" s="27">
        <v>2541</v>
      </c>
      <c r="AN69" s="65">
        <v>1348</v>
      </c>
      <c r="AO69" s="65">
        <v>1193</v>
      </c>
      <c r="AP69" s="63">
        <v>513</v>
      </c>
      <c r="AQ69" s="63">
        <v>526</v>
      </c>
      <c r="AR69" s="63">
        <v>287</v>
      </c>
      <c r="AS69" s="63">
        <v>242</v>
      </c>
      <c r="AT69" s="63">
        <v>488</v>
      </c>
      <c r="AU69" s="63">
        <v>383</v>
      </c>
      <c r="AV69" s="63">
        <v>2</v>
      </c>
      <c r="AW69" s="63">
        <v>6</v>
      </c>
      <c r="AX69" s="63">
        <v>58</v>
      </c>
      <c r="AY69" s="84">
        <v>36</v>
      </c>
      <c r="AZ69" s="84"/>
    </row>
    <row r="70" spans="1:52" ht="19.95" hidden="1" customHeight="1">
      <c r="A70" s="39" t="s">
        <v>33</v>
      </c>
      <c r="B70" s="72">
        <v>1</v>
      </c>
      <c r="C70" s="73">
        <v>7</v>
      </c>
      <c r="D70" s="86">
        <v>2</v>
      </c>
      <c r="E70" s="86"/>
      <c r="F70" s="86">
        <v>5</v>
      </c>
      <c r="G70" s="86"/>
      <c r="H70" s="73">
        <v>10</v>
      </c>
      <c r="I70" s="86">
        <v>3</v>
      </c>
      <c r="J70" s="86"/>
      <c r="K70" s="85">
        <v>7</v>
      </c>
      <c r="L70" s="85"/>
      <c r="M70" s="65">
        <v>2</v>
      </c>
      <c r="N70" s="87">
        <v>0</v>
      </c>
      <c r="O70" s="87"/>
      <c r="P70" s="87">
        <v>0</v>
      </c>
      <c r="Q70" s="87"/>
      <c r="R70" s="87">
        <v>2</v>
      </c>
      <c r="S70" s="87"/>
      <c r="T70" s="87">
        <v>0</v>
      </c>
      <c r="U70" s="87"/>
      <c r="V70" s="87">
        <v>0</v>
      </c>
      <c r="W70" s="87"/>
      <c r="X70" s="65">
        <v>16</v>
      </c>
      <c r="Y70" s="65">
        <f t="shared" si="31"/>
        <v>0</v>
      </c>
      <c r="Z70" s="65">
        <f t="shared" si="32"/>
        <v>16</v>
      </c>
      <c r="AA70" s="39" t="s">
        <v>33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43">
        <v>16</v>
      </c>
      <c r="AH70" s="43">
        <v>0</v>
      </c>
      <c r="AI70" s="43">
        <v>0</v>
      </c>
      <c r="AJ70" s="47">
        <v>0</v>
      </c>
      <c r="AK70" s="113">
        <v>0</v>
      </c>
      <c r="AL70" s="113"/>
      <c r="AM70" s="27">
        <v>6</v>
      </c>
      <c r="AN70" s="65">
        <v>0</v>
      </c>
      <c r="AO70" s="65">
        <v>6</v>
      </c>
      <c r="AP70" s="63">
        <v>0</v>
      </c>
      <c r="AQ70" s="63">
        <v>0</v>
      </c>
      <c r="AR70" s="63">
        <v>0</v>
      </c>
      <c r="AS70" s="63">
        <v>0</v>
      </c>
      <c r="AT70" s="63">
        <v>0</v>
      </c>
      <c r="AU70" s="63">
        <v>6</v>
      </c>
      <c r="AV70" s="63">
        <v>0</v>
      </c>
      <c r="AW70" s="63">
        <v>0</v>
      </c>
      <c r="AX70" s="63">
        <v>0</v>
      </c>
      <c r="AY70" s="84">
        <v>0</v>
      </c>
      <c r="AZ70" s="84"/>
    </row>
    <row r="71" spans="1:52" ht="19.95" hidden="1" customHeight="1">
      <c r="A71" s="39" t="s">
        <v>34</v>
      </c>
      <c r="B71" s="72">
        <v>1</v>
      </c>
      <c r="C71" s="73">
        <v>81</v>
      </c>
      <c r="D71" s="86">
        <v>30</v>
      </c>
      <c r="E71" s="86"/>
      <c r="F71" s="86">
        <v>51</v>
      </c>
      <c r="G71" s="86"/>
      <c r="H71" s="73">
        <v>18</v>
      </c>
      <c r="I71" s="86">
        <v>10</v>
      </c>
      <c r="J71" s="86"/>
      <c r="K71" s="85">
        <v>8</v>
      </c>
      <c r="L71" s="85"/>
      <c r="M71" s="65">
        <v>32</v>
      </c>
      <c r="N71" s="87">
        <v>8</v>
      </c>
      <c r="O71" s="87"/>
      <c r="P71" s="87">
        <v>0</v>
      </c>
      <c r="Q71" s="87"/>
      <c r="R71" s="87">
        <v>21</v>
      </c>
      <c r="S71" s="87"/>
      <c r="T71" s="87">
        <v>0</v>
      </c>
      <c r="U71" s="87"/>
      <c r="V71" s="87">
        <v>3</v>
      </c>
      <c r="W71" s="87"/>
      <c r="X71" s="65">
        <v>537</v>
      </c>
      <c r="Y71" s="65">
        <f t="shared" si="31"/>
        <v>291</v>
      </c>
      <c r="Z71" s="65">
        <f t="shared" si="32"/>
        <v>246</v>
      </c>
      <c r="AA71" s="39" t="s">
        <v>34</v>
      </c>
      <c r="AB71" s="43">
        <v>117</v>
      </c>
      <c r="AC71" s="43">
        <v>41</v>
      </c>
      <c r="AD71" s="43">
        <v>2</v>
      </c>
      <c r="AE71" s="43">
        <v>1</v>
      </c>
      <c r="AF71" s="43">
        <v>159</v>
      </c>
      <c r="AG71" s="43">
        <v>188</v>
      </c>
      <c r="AH71" s="43">
        <v>0</v>
      </c>
      <c r="AI71" s="43">
        <v>0</v>
      </c>
      <c r="AJ71" s="47">
        <v>13</v>
      </c>
      <c r="AK71" s="113">
        <v>16</v>
      </c>
      <c r="AL71" s="113"/>
      <c r="AM71" s="27">
        <v>147</v>
      </c>
      <c r="AN71" s="65">
        <v>80</v>
      </c>
      <c r="AO71" s="65">
        <v>67</v>
      </c>
      <c r="AP71" s="63">
        <v>29</v>
      </c>
      <c r="AQ71" s="63">
        <v>8</v>
      </c>
      <c r="AR71" s="63">
        <v>21</v>
      </c>
      <c r="AS71" s="63">
        <v>15</v>
      </c>
      <c r="AT71" s="63">
        <v>25</v>
      </c>
      <c r="AU71" s="63">
        <v>42</v>
      </c>
      <c r="AV71" s="63">
        <v>0</v>
      </c>
      <c r="AW71" s="63">
        <v>0</v>
      </c>
      <c r="AX71" s="63">
        <v>5</v>
      </c>
      <c r="AY71" s="84">
        <v>2</v>
      </c>
      <c r="AZ71" s="84"/>
    </row>
    <row r="72" spans="1:52" ht="19.95" hidden="1" customHeight="1">
      <c r="A72" s="39" t="s">
        <v>35</v>
      </c>
      <c r="B72" s="72">
        <v>1</v>
      </c>
      <c r="C72" s="73">
        <v>74</v>
      </c>
      <c r="D72" s="86">
        <v>31</v>
      </c>
      <c r="E72" s="86"/>
      <c r="F72" s="86">
        <v>43</v>
      </c>
      <c r="G72" s="86"/>
      <c r="H72" s="73">
        <v>15</v>
      </c>
      <c r="I72" s="86">
        <v>4</v>
      </c>
      <c r="J72" s="86"/>
      <c r="K72" s="85">
        <v>11</v>
      </c>
      <c r="L72" s="85"/>
      <c r="M72" s="65">
        <v>26</v>
      </c>
      <c r="N72" s="87">
        <v>11</v>
      </c>
      <c r="O72" s="87"/>
      <c r="P72" s="87">
        <v>15</v>
      </c>
      <c r="Q72" s="87"/>
      <c r="R72" s="87">
        <v>0</v>
      </c>
      <c r="S72" s="87"/>
      <c r="T72" s="87">
        <v>0</v>
      </c>
      <c r="U72" s="87"/>
      <c r="V72" s="87">
        <v>0</v>
      </c>
      <c r="W72" s="87"/>
      <c r="X72" s="65">
        <v>907</v>
      </c>
      <c r="Y72" s="65">
        <f t="shared" si="31"/>
        <v>353</v>
      </c>
      <c r="Z72" s="65">
        <f t="shared" si="32"/>
        <v>554</v>
      </c>
      <c r="AA72" s="39" t="s">
        <v>35</v>
      </c>
      <c r="AB72" s="43">
        <v>197</v>
      </c>
      <c r="AC72" s="43">
        <v>227</v>
      </c>
      <c r="AD72" s="43">
        <v>156</v>
      </c>
      <c r="AE72" s="43">
        <v>327</v>
      </c>
      <c r="AF72" s="43">
        <v>0</v>
      </c>
      <c r="AG72" s="43">
        <v>0</v>
      </c>
      <c r="AH72" s="43">
        <v>0</v>
      </c>
      <c r="AI72" s="43">
        <v>0</v>
      </c>
      <c r="AJ72" s="47">
        <v>0</v>
      </c>
      <c r="AK72" s="113">
        <v>0</v>
      </c>
      <c r="AL72" s="113"/>
      <c r="AM72" s="27">
        <v>356</v>
      </c>
      <c r="AN72" s="65">
        <v>121</v>
      </c>
      <c r="AO72" s="65">
        <v>235</v>
      </c>
      <c r="AP72" s="63">
        <v>84</v>
      </c>
      <c r="AQ72" s="63">
        <v>99</v>
      </c>
      <c r="AR72" s="63">
        <v>37</v>
      </c>
      <c r="AS72" s="63">
        <v>136</v>
      </c>
      <c r="AT72" s="63">
        <v>0</v>
      </c>
      <c r="AU72" s="63">
        <v>0</v>
      </c>
      <c r="AV72" s="63">
        <v>0</v>
      </c>
      <c r="AW72" s="63">
        <v>0</v>
      </c>
      <c r="AX72" s="63">
        <v>0</v>
      </c>
      <c r="AY72" s="84">
        <v>0</v>
      </c>
      <c r="AZ72" s="84"/>
    </row>
    <row r="73" spans="1:52" ht="19.95" hidden="1" customHeight="1">
      <c r="A73" s="39" t="s">
        <v>36</v>
      </c>
      <c r="B73" s="72">
        <v>1</v>
      </c>
      <c r="C73" s="73">
        <v>29</v>
      </c>
      <c r="D73" s="86">
        <v>15</v>
      </c>
      <c r="E73" s="86"/>
      <c r="F73" s="86">
        <v>14</v>
      </c>
      <c r="G73" s="86"/>
      <c r="H73" s="73">
        <v>10</v>
      </c>
      <c r="I73" s="86">
        <v>5</v>
      </c>
      <c r="J73" s="86"/>
      <c r="K73" s="85">
        <v>5</v>
      </c>
      <c r="L73" s="85"/>
      <c r="M73" s="65">
        <v>29</v>
      </c>
      <c r="N73" s="87">
        <v>0</v>
      </c>
      <c r="O73" s="87"/>
      <c r="P73" s="87">
        <v>0</v>
      </c>
      <c r="Q73" s="87"/>
      <c r="R73" s="87">
        <v>20</v>
      </c>
      <c r="S73" s="87"/>
      <c r="T73" s="87">
        <v>0</v>
      </c>
      <c r="U73" s="87"/>
      <c r="V73" s="87">
        <v>9</v>
      </c>
      <c r="W73" s="87"/>
      <c r="X73" s="65">
        <v>544</v>
      </c>
      <c r="Y73" s="65">
        <f t="shared" si="31"/>
        <v>354</v>
      </c>
      <c r="Z73" s="65">
        <f t="shared" si="32"/>
        <v>190</v>
      </c>
      <c r="AA73" s="39" t="s">
        <v>36</v>
      </c>
      <c r="AB73" s="43">
        <v>0</v>
      </c>
      <c r="AC73" s="43">
        <v>0</v>
      </c>
      <c r="AD73" s="43">
        <v>0</v>
      </c>
      <c r="AE73" s="43">
        <v>0</v>
      </c>
      <c r="AF73" s="43">
        <v>201</v>
      </c>
      <c r="AG73" s="43">
        <v>99</v>
      </c>
      <c r="AH73" s="43">
        <v>0</v>
      </c>
      <c r="AI73" s="43">
        <v>0</v>
      </c>
      <c r="AJ73" s="47">
        <v>153</v>
      </c>
      <c r="AK73" s="113">
        <v>91</v>
      </c>
      <c r="AL73" s="113"/>
      <c r="AM73" s="27">
        <v>128</v>
      </c>
      <c r="AN73" s="65">
        <v>88</v>
      </c>
      <c r="AO73" s="65">
        <v>40</v>
      </c>
      <c r="AP73" s="63">
        <v>0</v>
      </c>
      <c r="AQ73" s="63">
        <v>0</v>
      </c>
      <c r="AR73" s="63">
        <v>0</v>
      </c>
      <c r="AS73" s="63">
        <v>0</v>
      </c>
      <c r="AT73" s="63">
        <v>44</v>
      </c>
      <c r="AU73" s="63">
        <v>24</v>
      </c>
      <c r="AV73" s="63">
        <v>0</v>
      </c>
      <c r="AW73" s="63">
        <v>0</v>
      </c>
      <c r="AX73" s="63">
        <v>44</v>
      </c>
      <c r="AY73" s="84">
        <v>16</v>
      </c>
      <c r="AZ73" s="84"/>
    </row>
    <row r="74" spans="1:52" ht="19.95" hidden="1" customHeight="1">
      <c r="A74" s="39" t="s">
        <v>37</v>
      </c>
      <c r="B74" s="72">
        <v>1</v>
      </c>
      <c r="C74" s="73">
        <v>43</v>
      </c>
      <c r="D74" s="86">
        <v>23</v>
      </c>
      <c r="E74" s="86"/>
      <c r="F74" s="86">
        <v>20</v>
      </c>
      <c r="G74" s="86"/>
      <c r="H74" s="73">
        <v>16</v>
      </c>
      <c r="I74" s="86">
        <v>8</v>
      </c>
      <c r="J74" s="86"/>
      <c r="K74" s="85">
        <v>8</v>
      </c>
      <c r="L74" s="85"/>
      <c r="M74" s="65">
        <v>16</v>
      </c>
      <c r="N74" s="87">
        <v>0</v>
      </c>
      <c r="O74" s="87"/>
      <c r="P74" s="87">
        <v>0</v>
      </c>
      <c r="Q74" s="87"/>
      <c r="R74" s="87">
        <v>15</v>
      </c>
      <c r="S74" s="87"/>
      <c r="T74" s="87">
        <v>0</v>
      </c>
      <c r="U74" s="87"/>
      <c r="V74" s="87">
        <v>1</v>
      </c>
      <c r="W74" s="87"/>
      <c r="X74" s="65">
        <v>238</v>
      </c>
      <c r="Y74" s="65">
        <f t="shared" si="31"/>
        <v>139</v>
      </c>
      <c r="Z74" s="65">
        <f t="shared" si="32"/>
        <v>99</v>
      </c>
      <c r="AA74" s="39" t="s">
        <v>37</v>
      </c>
      <c r="AB74" s="43">
        <v>0</v>
      </c>
      <c r="AC74" s="43">
        <v>0</v>
      </c>
      <c r="AD74" s="43">
        <v>0</v>
      </c>
      <c r="AE74" s="43">
        <v>0</v>
      </c>
      <c r="AF74" s="43">
        <v>139</v>
      </c>
      <c r="AG74" s="43">
        <v>95</v>
      </c>
      <c r="AH74" s="43">
        <v>0</v>
      </c>
      <c r="AI74" s="43">
        <v>0</v>
      </c>
      <c r="AJ74" s="47">
        <v>0</v>
      </c>
      <c r="AK74" s="113">
        <v>4</v>
      </c>
      <c r="AL74" s="113"/>
      <c r="AM74" s="27">
        <v>89</v>
      </c>
      <c r="AN74" s="65">
        <v>45</v>
      </c>
      <c r="AO74" s="65">
        <v>44</v>
      </c>
      <c r="AP74" s="63">
        <v>0</v>
      </c>
      <c r="AQ74" s="63">
        <v>0</v>
      </c>
      <c r="AR74" s="63">
        <v>0</v>
      </c>
      <c r="AS74" s="63">
        <v>0</v>
      </c>
      <c r="AT74" s="63">
        <v>41</v>
      </c>
      <c r="AU74" s="63">
        <v>38</v>
      </c>
      <c r="AV74" s="63">
        <v>0</v>
      </c>
      <c r="AW74" s="63">
        <v>0</v>
      </c>
      <c r="AX74" s="63">
        <v>4</v>
      </c>
      <c r="AY74" s="84">
        <v>6</v>
      </c>
      <c r="AZ74" s="84"/>
    </row>
    <row r="75" spans="1:52" ht="19.95" hidden="1" customHeight="1">
      <c r="A75" s="36"/>
      <c r="B75" s="72"/>
      <c r="C75" s="73"/>
      <c r="D75" s="86"/>
      <c r="E75" s="86"/>
      <c r="F75" s="86"/>
      <c r="G75" s="86"/>
      <c r="H75" s="73"/>
      <c r="I75" s="86"/>
      <c r="J75" s="86"/>
      <c r="K75" s="85"/>
      <c r="L75" s="85"/>
      <c r="M75" s="65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65"/>
      <c r="Y75" s="65"/>
      <c r="Z75" s="65"/>
      <c r="AA75" s="36"/>
      <c r="AB75" s="43"/>
      <c r="AC75" s="43"/>
      <c r="AD75" s="43"/>
      <c r="AE75" s="43"/>
      <c r="AF75" s="43"/>
      <c r="AG75" s="43"/>
      <c r="AH75" s="43"/>
      <c r="AI75" s="43"/>
      <c r="AJ75" s="47"/>
      <c r="AK75" s="113"/>
      <c r="AL75" s="113"/>
      <c r="AM75" s="27"/>
      <c r="AN75" s="65"/>
      <c r="AO75" s="65"/>
      <c r="AP75" s="63"/>
      <c r="AQ75" s="63"/>
      <c r="AR75" s="63"/>
      <c r="AS75" s="63"/>
      <c r="AT75" s="63"/>
      <c r="AU75" s="63"/>
      <c r="AV75" s="63"/>
      <c r="AW75" s="63"/>
      <c r="AX75" s="63"/>
      <c r="AY75" s="84"/>
      <c r="AZ75" s="84"/>
    </row>
    <row r="76" spans="1:52" ht="19.95" hidden="1" customHeight="1">
      <c r="A76" s="40" t="s">
        <v>42</v>
      </c>
      <c r="B76" s="72">
        <v>9</v>
      </c>
      <c r="C76" s="73">
        <v>642</v>
      </c>
      <c r="D76" s="86">
        <v>304</v>
      </c>
      <c r="E76" s="86"/>
      <c r="F76" s="86">
        <v>338</v>
      </c>
      <c r="G76" s="86"/>
      <c r="H76" s="73">
        <f t="shared" ref="H76:H84" si="33">SUM(I76,K76)</f>
        <v>176</v>
      </c>
      <c r="I76" s="86">
        <v>67</v>
      </c>
      <c r="J76" s="86"/>
      <c r="K76" s="85">
        <v>109</v>
      </c>
      <c r="L76" s="85"/>
      <c r="M76" s="65">
        <v>249</v>
      </c>
      <c r="N76" s="87">
        <v>85</v>
      </c>
      <c r="O76" s="87"/>
      <c r="P76" s="87">
        <v>0</v>
      </c>
      <c r="Q76" s="87"/>
      <c r="R76" s="87">
        <v>142</v>
      </c>
      <c r="S76" s="87"/>
      <c r="T76" s="87">
        <v>4</v>
      </c>
      <c r="U76" s="87"/>
      <c r="V76" s="87">
        <v>18</v>
      </c>
      <c r="W76" s="87"/>
      <c r="X76" s="65">
        <v>6362</v>
      </c>
      <c r="Y76" s="65">
        <f t="shared" ref="Y76:Y84" si="34">SUM(AB76,AD76,AF76,AH76,AJ76)</f>
        <v>3630</v>
      </c>
      <c r="Z76" s="65">
        <f t="shared" ref="Z76:Z84" si="35">SUM(AC76,AE76,AG76,AI76,AK76)</f>
        <v>2732</v>
      </c>
      <c r="AA76" s="40" t="s">
        <v>42</v>
      </c>
      <c r="AB76" s="43">
        <v>1439</v>
      </c>
      <c r="AC76" s="43">
        <v>1176</v>
      </c>
      <c r="AD76" s="43">
        <v>2</v>
      </c>
      <c r="AE76" s="43">
        <v>1</v>
      </c>
      <c r="AF76" s="43">
        <v>2005</v>
      </c>
      <c r="AG76" s="43">
        <v>1420</v>
      </c>
      <c r="AH76" s="43">
        <v>44</v>
      </c>
      <c r="AI76" s="43">
        <v>28</v>
      </c>
      <c r="AJ76" s="47">
        <v>140</v>
      </c>
      <c r="AK76" s="83">
        <v>107</v>
      </c>
      <c r="AL76" s="83"/>
      <c r="AM76" s="27">
        <v>1977</v>
      </c>
      <c r="AN76" s="65">
        <v>1048</v>
      </c>
      <c r="AO76" s="65">
        <v>929</v>
      </c>
      <c r="AP76" s="63">
        <v>404</v>
      </c>
      <c r="AQ76" s="63">
        <v>395</v>
      </c>
      <c r="AR76" s="63">
        <v>21</v>
      </c>
      <c r="AS76" s="63">
        <v>15</v>
      </c>
      <c r="AT76" s="63">
        <v>554</v>
      </c>
      <c r="AU76" s="63">
        <v>469</v>
      </c>
      <c r="AV76" s="63">
        <v>2</v>
      </c>
      <c r="AW76" s="63">
        <v>6</v>
      </c>
      <c r="AX76" s="63">
        <v>67</v>
      </c>
      <c r="AY76" s="84">
        <v>44</v>
      </c>
      <c r="AZ76" s="84"/>
    </row>
    <row r="77" spans="1:52" ht="19.95" hidden="1" customHeight="1">
      <c r="A77" s="40" t="s">
        <v>40</v>
      </c>
      <c r="B77" s="72">
        <v>4</v>
      </c>
      <c r="C77" s="73">
        <v>259</v>
      </c>
      <c r="D77" s="86">
        <v>121</v>
      </c>
      <c r="E77" s="86"/>
      <c r="F77" s="86">
        <v>138</v>
      </c>
      <c r="G77" s="86"/>
      <c r="H77" s="73">
        <f t="shared" si="33"/>
        <v>61</v>
      </c>
      <c r="I77" s="86">
        <v>26</v>
      </c>
      <c r="J77" s="86"/>
      <c r="K77" s="85">
        <v>35</v>
      </c>
      <c r="L77" s="85"/>
      <c r="M77" s="65">
        <v>109</v>
      </c>
      <c r="N77" s="87">
        <v>35</v>
      </c>
      <c r="O77" s="87"/>
      <c r="P77" s="87">
        <v>45</v>
      </c>
      <c r="Q77" s="87"/>
      <c r="R77" s="87">
        <v>20</v>
      </c>
      <c r="S77" s="87"/>
      <c r="T77" s="87">
        <v>0</v>
      </c>
      <c r="U77" s="87"/>
      <c r="V77" s="87">
        <v>9</v>
      </c>
      <c r="W77" s="87"/>
      <c r="X77" s="65">
        <v>3681</v>
      </c>
      <c r="Y77" s="65">
        <f t="shared" si="34"/>
        <v>1889</v>
      </c>
      <c r="Z77" s="65">
        <f t="shared" si="35"/>
        <v>1792</v>
      </c>
      <c r="AA77" s="40" t="s">
        <v>40</v>
      </c>
      <c r="AB77" s="43">
        <v>629</v>
      </c>
      <c r="AC77" s="43">
        <v>731</v>
      </c>
      <c r="AD77" s="43">
        <v>906</v>
      </c>
      <c r="AE77" s="43">
        <v>871</v>
      </c>
      <c r="AF77" s="43">
        <v>201</v>
      </c>
      <c r="AG77" s="43">
        <v>99</v>
      </c>
      <c r="AH77" s="43">
        <v>0</v>
      </c>
      <c r="AI77" s="43">
        <v>0</v>
      </c>
      <c r="AJ77" s="47">
        <v>153</v>
      </c>
      <c r="AK77" s="83">
        <v>91</v>
      </c>
      <c r="AL77" s="83"/>
      <c r="AM77" s="27">
        <v>1290</v>
      </c>
      <c r="AN77" s="65">
        <v>634</v>
      </c>
      <c r="AO77" s="65">
        <v>656</v>
      </c>
      <c r="AP77" s="63">
        <v>222</v>
      </c>
      <c r="AQ77" s="63">
        <v>238</v>
      </c>
      <c r="AR77" s="63">
        <v>324</v>
      </c>
      <c r="AS77" s="63">
        <v>378</v>
      </c>
      <c r="AT77" s="63">
        <v>44</v>
      </c>
      <c r="AU77" s="63">
        <v>24</v>
      </c>
      <c r="AV77" s="63">
        <v>0</v>
      </c>
      <c r="AW77" s="63">
        <v>0</v>
      </c>
      <c r="AX77" s="63">
        <v>44</v>
      </c>
      <c r="AY77" s="84">
        <v>16</v>
      </c>
      <c r="AZ77" s="84"/>
    </row>
    <row r="78" spans="1:52" ht="19.95" customHeight="1">
      <c r="A78" s="25" t="s">
        <v>49</v>
      </c>
      <c r="B78" s="72" t="s">
        <v>186</v>
      </c>
      <c r="C78" s="73">
        <f t="shared" ref="C78:C84" si="36">SUM(D78,F78)</f>
        <v>885</v>
      </c>
      <c r="D78" s="86">
        <v>425</v>
      </c>
      <c r="E78" s="86"/>
      <c r="F78" s="86">
        <v>460</v>
      </c>
      <c r="G78" s="86"/>
      <c r="H78" s="73">
        <f t="shared" si="33"/>
        <v>237</v>
      </c>
      <c r="I78" s="86">
        <v>93</v>
      </c>
      <c r="J78" s="86"/>
      <c r="K78" s="85">
        <v>144</v>
      </c>
      <c r="L78" s="85"/>
      <c r="M78" s="65">
        <f t="shared" ref="M78:M84" si="37">SUM(N78,P78,R78,T78,V78)</f>
        <v>343</v>
      </c>
      <c r="N78" s="87">
        <v>120</v>
      </c>
      <c r="O78" s="87"/>
      <c r="P78" s="87">
        <v>34</v>
      </c>
      <c r="Q78" s="87"/>
      <c r="R78" s="87">
        <v>163</v>
      </c>
      <c r="S78" s="87"/>
      <c r="T78" s="87">
        <v>2</v>
      </c>
      <c r="U78" s="87"/>
      <c r="V78" s="87">
        <v>24</v>
      </c>
      <c r="W78" s="87"/>
      <c r="X78" s="65">
        <f t="shared" ref="X78:X84" si="38">SUM(Y78:Z78)</f>
        <v>9253</v>
      </c>
      <c r="Y78" s="65">
        <f t="shared" si="34"/>
        <v>5117</v>
      </c>
      <c r="Z78" s="65">
        <f t="shared" si="35"/>
        <v>4136</v>
      </c>
      <c r="AA78" s="25" t="s">
        <v>49</v>
      </c>
      <c r="AB78" s="43">
        <v>2004</v>
      </c>
      <c r="AC78" s="43">
        <v>1806</v>
      </c>
      <c r="AD78" s="43">
        <v>753</v>
      </c>
      <c r="AE78" s="43">
        <v>732</v>
      </c>
      <c r="AF78" s="43">
        <v>2105</v>
      </c>
      <c r="AG78" s="43">
        <v>1399</v>
      </c>
      <c r="AH78" s="43">
        <v>16</v>
      </c>
      <c r="AI78" s="43">
        <v>4</v>
      </c>
      <c r="AJ78" s="47">
        <v>239</v>
      </c>
      <c r="AK78" s="83">
        <v>195</v>
      </c>
      <c r="AL78" s="83"/>
      <c r="AM78" s="27">
        <v>3029</v>
      </c>
      <c r="AN78" s="65">
        <v>1559</v>
      </c>
      <c r="AO78" s="65">
        <v>1470</v>
      </c>
      <c r="AP78" s="63">
        <v>603</v>
      </c>
      <c r="AQ78" s="63">
        <v>640</v>
      </c>
      <c r="AR78" s="63">
        <v>335</v>
      </c>
      <c r="AS78" s="63">
        <v>295</v>
      </c>
      <c r="AT78" s="63">
        <v>522</v>
      </c>
      <c r="AU78" s="63">
        <v>481</v>
      </c>
      <c r="AV78" s="63">
        <v>9</v>
      </c>
      <c r="AW78" s="63">
        <v>6</v>
      </c>
      <c r="AX78" s="63">
        <v>90</v>
      </c>
      <c r="AY78" s="84">
        <v>48</v>
      </c>
      <c r="AZ78" s="84"/>
    </row>
    <row r="79" spans="1:52" ht="19.95" hidden="1" customHeight="1">
      <c r="A79" s="37" t="s">
        <v>32</v>
      </c>
      <c r="B79" s="72">
        <v>8</v>
      </c>
      <c r="C79" s="73">
        <f t="shared" si="36"/>
        <v>668</v>
      </c>
      <c r="D79" s="86">
        <v>329</v>
      </c>
      <c r="E79" s="86"/>
      <c r="F79" s="86">
        <v>339</v>
      </c>
      <c r="G79" s="86"/>
      <c r="H79" s="73">
        <f t="shared" si="33"/>
        <v>168</v>
      </c>
      <c r="I79" s="86">
        <v>63</v>
      </c>
      <c r="J79" s="86"/>
      <c r="K79" s="85">
        <v>105</v>
      </c>
      <c r="L79" s="85"/>
      <c r="M79" s="65">
        <f t="shared" si="37"/>
        <v>241</v>
      </c>
      <c r="N79" s="87">
        <v>100</v>
      </c>
      <c r="O79" s="87"/>
      <c r="P79" s="87">
        <v>24</v>
      </c>
      <c r="Q79" s="87"/>
      <c r="R79" s="87">
        <v>104</v>
      </c>
      <c r="S79" s="87"/>
      <c r="T79" s="87">
        <v>2</v>
      </c>
      <c r="U79" s="87"/>
      <c r="V79" s="87">
        <v>11</v>
      </c>
      <c r="W79" s="87"/>
      <c r="X79" s="65">
        <f t="shared" si="38"/>
        <v>7175</v>
      </c>
      <c r="Y79" s="65">
        <f t="shared" si="34"/>
        <v>4009</v>
      </c>
      <c r="Z79" s="65">
        <f t="shared" si="35"/>
        <v>3166</v>
      </c>
      <c r="AA79" s="37" t="s">
        <v>32</v>
      </c>
      <c r="AB79" s="43">
        <v>1670</v>
      </c>
      <c r="AC79" s="43">
        <v>1559</v>
      </c>
      <c r="AD79" s="43">
        <v>616</v>
      </c>
      <c r="AE79" s="43">
        <v>457</v>
      </c>
      <c r="AF79" s="43">
        <v>1623</v>
      </c>
      <c r="AG79" s="43">
        <v>1062</v>
      </c>
      <c r="AH79" s="43">
        <v>16</v>
      </c>
      <c r="AI79" s="43">
        <v>4</v>
      </c>
      <c r="AJ79" s="47">
        <v>84</v>
      </c>
      <c r="AK79" s="83">
        <v>84</v>
      </c>
      <c r="AL79" s="83"/>
      <c r="AM79" s="27">
        <v>2393</v>
      </c>
      <c r="AN79" s="65">
        <v>1265</v>
      </c>
      <c r="AO79" s="65">
        <v>1128</v>
      </c>
      <c r="AP79" s="63">
        <v>508</v>
      </c>
      <c r="AQ79" s="63">
        <v>541</v>
      </c>
      <c r="AR79" s="63">
        <v>286</v>
      </c>
      <c r="AS79" s="63">
        <v>193</v>
      </c>
      <c r="AT79" s="63">
        <v>414</v>
      </c>
      <c r="AU79" s="63">
        <v>368</v>
      </c>
      <c r="AV79" s="63">
        <v>9</v>
      </c>
      <c r="AW79" s="63">
        <v>6</v>
      </c>
      <c r="AX79" s="63">
        <v>48</v>
      </c>
      <c r="AY79" s="84">
        <v>20</v>
      </c>
      <c r="AZ79" s="84"/>
    </row>
    <row r="80" spans="1:52" ht="19.95" hidden="1" customHeight="1">
      <c r="A80" s="39" t="s">
        <v>33</v>
      </c>
      <c r="B80" s="72">
        <v>1</v>
      </c>
      <c r="C80" s="73">
        <f t="shared" si="36"/>
        <v>7</v>
      </c>
      <c r="D80" s="86">
        <v>2</v>
      </c>
      <c r="E80" s="86"/>
      <c r="F80" s="86">
        <v>5</v>
      </c>
      <c r="G80" s="86"/>
      <c r="H80" s="73">
        <f t="shared" si="33"/>
        <v>8</v>
      </c>
      <c r="I80" s="86">
        <v>1</v>
      </c>
      <c r="J80" s="86"/>
      <c r="K80" s="85">
        <v>7</v>
      </c>
      <c r="L80" s="85"/>
      <c r="M80" s="65">
        <f t="shared" si="37"/>
        <v>2</v>
      </c>
      <c r="N80" s="87">
        <v>0</v>
      </c>
      <c r="O80" s="87"/>
      <c r="P80" s="87">
        <v>0</v>
      </c>
      <c r="Q80" s="87"/>
      <c r="R80" s="87">
        <v>2</v>
      </c>
      <c r="S80" s="87"/>
      <c r="T80" s="87">
        <v>0</v>
      </c>
      <c r="U80" s="87"/>
      <c r="V80" s="87">
        <v>0</v>
      </c>
      <c r="W80" s="87"/>
      <c r="X80" s="65">
        <f t="shared" si="38"/>
        <v>2</v>
      </c>
      <c r="Y80" s="65">
        <f t="shared" si="34"/>
        <v>0</v>
      </c>
      <c r="Z80" s="65">
        <f t="shared" si="35"/>
        <v>2</v>
      </c>
      <c r="AA80" s="39" t="s">
        <v>33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3">
        <v>2</v>
      </c>
      <c r="AH80" s="43">
        <v>0</v>
      </c>
      <c r="AI80" s="43">
        <v>0</v>
      </c>
      <c r="AJ80" s="47"/>
      <c r="AK80" s="83">
        <v>0</v>
      </c>
      <c r="AL80" s="83"/>
      <c r="AM80" s="27">
        <v>3</v>
      </c>
      <c r="AN80" s="65">
        <v>0</v>
      </c>
      <c r="AO80" s="65">
        <v>3</v>
      </c>
      <c r="AP80" s="63">
        <v>0</v>
      </c>
      <c r="AQ80" s="63">
        <v>0</v>
      </c>
      <c r="AR80" s="63">
        <v>0</v>
      </c>
      <c r="AS80" s="63">
        <v>0</v>
      </c>
      <c r="AT80" s="63">
        <v>0</v>
      </c>
      <c r="AU80" s="63">
        <v>3</v>
      </c>
      <c r="AV80" s="63">
        <v>0</v>
      </c>
      <c r="AW80" s="63">
        <v>0</v>
      </c>
      <c r="AX80" s="63">
        <v>0</v>
      </c>
      <c r="AY80" s="84">
        <v>0</v>
      </c>
      <c r="AZ80" s="84"/>
    </row>
    <row r="81" spans="1:52" ht="19.95" hidden="1" customHeight="1">
      <c r="A81" s="39" t="s">
        <v>34</v>
      </c>
      <c r="B81" s="72">
        <v>1</v>
      </c>
      <c r="C81" s="73">
        <f t="shared" si="36"/>
        <v>81</v>
      </c>
      <c r="D81" s="86">
        <v>32</v>
      </c>
      <c r="E81" s="86"/>
      <c r="F81" s="86">
        <v>49</v>
      </c>
      <c r="G81" s="86"/>
      <c r="H81" s="73">
        <f t="shared" si="33"/>
        <v>21</v>
      </c>
      <c r="I81" s="86">
        <v>10</v>
      </c>
      <c r="J81" s="86"/>
      <c r="K81" s="85">
        <v>11</v>
      </c>
      <c r="L81" s="85"/>
      <c r="M81" s="65">
        <f t="shared" si="37"/>
        <v>33</v>
      </c>
      <c r="N81" s="87">
        <v>9</v>
      </c>
      <c r="O81" s="87"/>
      <c r="P81" s="87">
        <v>0</v>
      </c>
      <c r="Q81" s="87"/>
      <c r="R81" s="87">
        <v>21</v>
      </c>
      <c r="S81" s="87"/>
      <c r="T81" s="87">
        <v>0</v>
      </c>
      <c r="U81" s="87"/>
      <c r="V81" s="87">
        <v>3</v>
      </c>
      <c r="W81" s="87"/>
      <c r="X81" s="65">
        <f t="shared" si="38"/>
        <v>524</v>
      </c>
      <c r="Y81" s="65">
        <f t="shared" si="34"/>
        <v>291</v>
      </c>
      <c r="Z81" s="65">
        <f t="shared" si="35"/>
        <v>233</v>
      </c>
      <c r="AA81" s="39" t="s">
        <v>34</v>
      </c>
      <c r="AB81" s="43">
        <v>131</v>
      </c>
      <c r="AC81" s="43">
        <v>52</v>
      </c>
      <c r="AD81" s="43">
        <v>0</v>
      </c>
      <c r="AE81" s="43">
        <v>0</v>
      </c>
      <c r="AF81" s="43">
        <v>153</v>
      </c>
      <c r="AG81" s="43">
        <v>165</v>
      </c>
      <c r="AH81" s="43">
        <v>0</v>
      </c>
      <c r="AI81" s="43">
        <v>0</v>
      </c>
      <c r="AJ81" s="47">
        <v>7</v>
      </c>
      <c r="AK81" s="83">
        <v>16</v>
      </c>
      <c r="AL81" s="83"/>
      <c r="AM81" s="27">
        <v>130</v>
      </c>
      <c r="AN81" s="65">
        <v>63</v>
      </c>
      <c r="AO81" s="65">
        <v>67</v>
      </c>
      <c r="AP81" s="63">
        <v>23</v>
      </c>
      <c r="AQ81" s="63">
        <v>7</v>
      </c>
      <c r="AR81" s="63">
        <v>0</v>
      </c>
      <c r="AS81" s="63">
        <v>0</v>
      </c>
      <c r="AT81" s="63">
        <v>33</v>
      </c>
      <c r="AU81" s="63">
        <v>59</v>
      </c>
      <c r="AV81" s="63">
        <v>0</v>
      </c>
      <c r="AW81" s="63">
        <v>0</v>
      </c>
      <c r="AX81" s="63">
        <v>7</v>
      </c>
      <c r="AY81" s="84">
        <v>1</v>
      </c>
      <c r="AZ81" s="84"/>
    </row>
    <row r="82" spans="1:52" ht="19.95" hidden="1" customHeight="1">
      <c r="A82" s="39" t="s">
        <v>35</v>
      </c>
      <c r="B82" s="72">
        <v>1</v>
      </c>
      <c r="C82" s="73">
        <f t="shared" si="36"/>
        <v>60</v>
      </c>
      <c r="D82" s="86">
        <v>23</v>
      </c>
      <c r="E82" s="86"/>
      <c r="F82" s="86">
        <v>37</v>
      </c>
      <c r="G82" s="86"/>
      <c r="H82" s="73">
        <f t="shared" si="33"/>
        <v>13</v>
      </c>
      <c r="I82" s="86">
        <v>4</v>
      </c>
      <c r="J82" s="86"/>
      <c r="K82" s="85">
        <v>9</v>
      </c>
      <c r="L82" s="85"/>
      <c r="M82" s="65">
        <f t="shared" si="37"/>
        <v>21</v>
      </c>
      <c r="N82" s="87">
        <v>11</v>
      </c>
      <c r="O82" s="87"/>
      <c r="P82" s="87">
        <v>10</v>
      </c>
      <c r="Q82" s="87"/>
      <c r="R82" s="87">
        <v>0</v>
      </c>
      <c r="S82" s="87"/>
      <c r="T82" s="87">
        <v>0</v>
      </c>
      <c r="U82" s="87"/>
      <c r="V82" s="87">
        <v>0</v>
      </c>
      <c r="W82" s="87"/>
      <c r="X82" s="65">
        <f t="shared" si="38"/>
        <v>810</v>
      </c>
      <c r="Y82" s="65">
        <f t="shared" si="34"/>
        <v>340</v>
      </c>
      <c r="Z82" s="65">
        <f t="shared" si="35"/>
        <v>470</v>
      </c>
      <c r="AA82" s="39" t="s">
        <v>35</v>
      </c>
      <c r="AB82" s="43">
        <v>203</v>
      </c>
      <c r="AC82" s="43">
        <v>195</v>
      </c>
      <c r="AD82" s="43">
        <v>137</v>
      </c>
      <c r="AE82" s="43">
        <v>275</v>
      </c>
      <c r="AF82" s="43">
        <v>0</v>
      </c>
      <c r="AG82" s="43">
        <v>0</v>
      </c>
      <c r="AH82" s="43">
        <v>0</v>
      </c>
      <c r="AI82" s="43">
        <v>0</v>
      </c>
      <c r="AJ82" s="47">
        <v>0</v>
      </c>
      <c r="AK82" s="83">
        <v>0</v>
      </c>
      <c r="AL82" s="83"/>
      <c r="AM82" s="27">
        <v>315</v>
      </c>
      <c r="AN82" s="65">
        <v>121</v>
      </c>
      <c r="AO82" s="65">
        <v>194</v>
      </c>
      <c r="AP82" s="63">
        <v>72</v>
      </c>
      <c r="AQ82" s="63">
        <v>92</v>
      </c>
      <c r="AR82" s="63">
        <v>49</v>
      </c>
      <c r="AS82" s="63">
        <v>102</v>
      </c>
      <c r="AT82" s="63">
        <v>0</v>
      </c>
      <c r="AU82" s="63">
        <v>0</v>
      </c>
      <c r="AV82" s="63">
        <v>0</v>
      </c>
      <c r="AW82" s="63">
        <v>0</v>
      </c>
      <c r="AX82" s="63">
        <v>0</v>
      </c>
      <c r="AY82" s="84">
        <v>0</v>
      </c>
      <c r="AZ82" s="84"/>
    </row>
    <row r="83" spans="1:52" ht="19.95" hidden="1" customHeight="1">
      <c r="A83" s="39" t="s">
        <v>36</v>
      </c>
      <c r="B83" s="72">
        <v>2</v>
      </c>
      <c r="C83" s="73">
        <f t="shared" si="36"/>
        <v>26</v>
      </c>
      <c r="D83" s="86">
        <v>15</v>
      </c>
      <c r="E83" s="86"/>
      <c r="F83" s="86">
        <v>11</v>
      </c>
      <c r="G83" s="86"/>
      <c r="H83" s="73">
        <f t="shared" si="33"/>
        <v>10</v>
      </c>
      <c r="I83" s="86">
        <v>6</v>
      </c>
      <c r="J83" s="86"/>
      <c r="K83" s="85">
        <v>4</v>
      </c>
      <c r="L83" s="85"/>
      <c r="M83" s="65">
        <f t="shared" si="37"/>
        <v>30</v>
      </c>
      <c r="N83" s="87">
        <v>0</v>
      </c>
      <c r="O83" s="87"/>
      <c r="P83" s="87">
        <v>0</v>
      </c>
      <c r="Q83" s="87"/>
      <c r="R83" s="87">
        <v>21</v>
      </c>
      <c r="S83" s="87"/>
      <c r="T83" s="87">
        <v>0</v>
      </c>
      <c r="U83" s="87"/>
      <c r="V83" s="87">
        <v>9</v>
      </c>
      <c r="W83" s="87"/>
      <c r="X83" s="65">
        <f t="shared" si="38"/>
        <v>508</v>
      </c>
      <c r="Y83" s="65">
        <f t="shared" si="34"/>
        <v>334</v>
      </c>
      <c r="Z83" s="65">
        <f t="shared" si="35"/>
        <v>174</v>
      </c>
      <c r="AA83" s="39" t="s">
        <v>36</v>
      </c>
      <c r="AB83" s="43">
        <v>0</v>
      </c>
      <c r="AC83" s="43">
        <v>0</v>
      </c>
      <c r="AD83" s="43">
        <v>0</v>
      </c>
      <c r="AE83" s="43">
        <v>0</v>
      </c>
      <c r="AF83" s="43">
        <v>192</v>
      </c>
      <c r="AG83" s="43">
        <v>94</v>
      </c>
      <c r="AH83" s="43">
        <v>0</v>
      </c>
      <c r="AI83" s="43">
        <v>0</v>
      </c>
      <c r="AJ83" s="47">
        <v>142</v>
      </c>
      <c r="AK83" s="83">
        <v>80</v>
      </c>
      <c r="AL83" s="83"/>
      <c r="AM83" s="27">
        <v>114</v>
      </c>
      <c r="AN83" s="65">
        <v>70</v>
      </c>
      <c r="AO83" s="65">
        <v>44</v>
      </c>
      <c r="AP83" s="63">
        <v>0</v>
      </c>
      <c r="AQ83" s="63">
        <v>0</v>
      </c>
      <c r="AR83" s="63">
        <v>0</v>
      </c>
      <c r="AS83" s="63">
        <v>0</v>
      </c>
      <c r="AT83" s="63">
        <v>35</v>
      </c>
      <c r="AU83" s="63">
        <v>21</v>
      </c>
      <c r="AV83" s="63">
        <v>0</v>
      </c>
      <c r="AW83" s="63">
        <v>0</v>
      </c>
      <c r="AX83" s="63">
        <v>35</v>
      </c>
      <c r="AY83" s="84">
        <v>23</v>
      </c>
      <c r="AZ83" s="84"/>
    </row>
    <row r="84" spans="1:52" ht="19.95" hidden="1" customHeight="1">
      <c r="A84" s="39" t="s">
        <v>37</v>
      </c>
      <c r="B84" s="72">
        <v>1</v>
      </c>
      <c r="C84" s="73">
        <f t="shared" si="36"/>
        <v>43</v>
      </c>
      <c r="D84" s="86">
        <v>24</v>
      </c>
      <c r="E84" s="86"/>
      <c r="F84" s="86">
        <v>19</v>
      </c>
      <c r="G84" s="86"/>
      <c r="H84" s="73">
        <f t="shared" si="33"/>
        <v>17</v>
      </c>
      <c r="I84" s="86">
        <v>9</v>
      </c>
      <c r="J84" s="86"/>
      <c r="K84" s="85">
        <v>8</v>
      </c>
      <c r="L84" s="85"/>
      <c r="M84" s="65">
        <f t="shared" si="37"/>
        <v>16</v>
      </c>
      <c r="N84" s="87">
        <v>0</v>
      </c>
      <c r="O84" s="87"/>
      <c r="P84" s="87">
        <v>0</v>
      </c>
      <c r="Q84" s="87"/>
      <c r="R84" s="87">
        <v>15</v>
      </c>
      <c r="S84" s="87"/>
      <c r="T84" s="87">
        <v>0</v>
      </c>
      <c r="U84" s="87"/>
      <c r="V84" s="87">
        <v>1</v>
      </c>
      <c r="W84" s="87"/>
      <c r="X84" s="65">
        <f t="shared" si="38"/>
        <v>234</v>
      </c>
      <c r="Y84" s="65">
        <f t="shared" si="34"/>
        <v>143</v>
      </c>
      <c r="Z84" s="65">
        <f t="shared" si="35"/>
        <v>91</v>
      </c>
      <c r="AA84" s="39" t="s">
        <v>37</v>
      </c>
      <c r="AB84" s="43">
        <v>0</v>
      </c>
      <c r="AC84" s="43">
        <v>0</v>
      </c>
      <c r="AD84" s="43">
        <v>0</v>
      </c>
      <c r="AE84" s="43">
        <v>0</v>
      </c>
      <c r="AF84" s="43">
        <v>137</v>
      </c>
      <c r="AG84" s="43">
        <v>76</v>
      </c>
      <c r="AH84" s="43">
        <v>0</v>
      </c>
      <c r="AI84" s="43">
        <v>0</v>
      </c>
      <c r="AJ84" s="47">
        <v>6</v>
      </c>
      <c r="AK84" s="83">
        <v>15</v>
      </c>
      <c r="AL84" s="83"/>
      <c r="AM84" s="27">
        <v>74</v>
      </c>
      <c r="AN84" s="65">
        <v>40</v>
      </c>
      <c r="AO84" s="65">
        <v>34</v>
      </c>
      <c r="AP84" s="63">
        <v>0</v>
      </c>
      <c r="AQ84" s="63">
        <v>0</v>
      </c>
      <c r="AR84" s="63">
        <v>0</v>
      </c>
      <c r="AS84" s="63">
        <v>0</v>
      </c>
      <c r="AT84" s="63">
        <v>40</v>
      </c>
      <c r="AU84" s="63">
        <v>30</v>
      </c>
      <c r="AV84" s="63">
        <v>0</v>
      </c>
      <c r="AW84" s="63">
        <v>0</v>
      </c>
      <c r="AX84" s="63">
        <v>0</v>
      </c>
      <c r="AY84" s="84">
        <v>4</v>
      </c>
      <c r="AZ84" s="84"/>
    </row>
    <row r="85" spans="1:52" ht="19.95" hidden="1" customHeight="1">
      <c r="A85" s="36"/>
      <c r="B85" s="72"/>
      <c r="C85" s="73"/>
      <c r="D85" s="86"/>
      <c r="E85" s="86"/>
      <c r="F85" s="86"/>
      <c r="G85" s="86"/>
      <c r="H85" s="73"/>
      <c r="I85" s="86"/>
      <c r="J85" s="86"/>
      <c r="K85" s="85"/>
      <c r="L85" s="85"/>
      <c r="M85" s="65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65"/>
      <c r="Y85" s="65"/>
      <c r="Z85" s="65"/>
      <c r="AA85" s="36"/>
      <c r="AB85" s="43"/>
      <c r="AC85" s="43"/>
      <c r="AD85" s="43"/>
      <c r="AE85" s="43"/>
      <c r="AF85" s="43"/>
      <c r="AG85" s="43"/>
      <c r="AH85" s="43"/>
      <c r="AI85" s="43"/>
      <c r="AJ85" s="47"/>
      <c r="AK85" s="83"/>
      <c r="AL85" s="83"/>
      <c r="AM85" s="27"/>
      <c r="AN85" s="65"/>
      <c r="AO85" s="65"/>
      <c r="AP85" s="63"/>
      <c r="AQ85" s="63"/>
      <c r="AR85" s="63"/>
      <c r="AS85" s="63"/>
      <c r="AT85" s="63"/>
      <c r="AU85" s="63"/>
      <c r="AV85" s="63"/>
      <c r="AW85" s="63"/>
      <c r="AX85" s="63"/>
      <c r="AY85" s="84"/>
      <c r="AZ85" s="84"/>
    </row>
    <row r="86" spans="1:52" ht="19.95" hidden="1" customHeight="1">
      <c r="A86" s="52" t="s">
        <v>42</v>
      </c>
      <c r="B86" s="72">
        <v>9</v>
      </c>
      <c r="C86" s="73">
        <f>SUM(D86,F86)</f>
        <v>640</v>
      </c>
      <c r="D86" s="86">
        <v>310</v>
      </c>
      <c r="E86" s="86"/>
      <c r="F86" s="86">
        <v>330</v>
      </c>
      <c r="G86" s="86"/>
      <c r="H86" s="73">
        <f>SUM(I86,K86)</f>
        <v>178</v>
      </c>
      <c r="I86" s="86">
        <v>66</v>
      </c>
      <c r="J86" s="86"/>
      <c r="K86" s="85">
        <v>112</v>
      </c>
      <c r="L86" s="85"/>
      <c r="M86" s="65">
        <f>SUM(N86,P86,R86,T86,V86)</f>
        <v>244</v>
      </c>
      <c r="N86" s="87">
        <v>85</v>
      </c>
      <c r="O86" s="87"/>
      <c r="P86" s="87">
        <v>0</v>
      </c>
      <c r="Q86" s="87"/>
      <c r="R86" s="87">
        <v>142</v>
      </c>
      <c r="S86" s="87"/>
      <c r="T86" s="87">
        <v>2</v>
      </c>
      <c r="U86" s="87"/>
      <c r="V86" s="87">
        <v>15</v>
      </c>
      <c r="W86" s="87"/>
      <c r="X86" s="65">
        <f>SUM(Y86:Z86)</f>
        <v>5974</v>
      </c>
      <c r="Y86" s="65">
        <f>SUM(AB86,AD86,AF86,AH86,AJ86)</f>
        <v>3408</v>
      </c>
      <c r="Z86" s="65">
        <f>SUM(AC86,AE86,AG86,AI86,AK86)</f>
        <v>2566</v>
      </c>
      <c r="AA86" s="52" t="s">
        <v>42</v>
      </c>
      <c r="AB86" s="43">
        <v>1382</v>
      </c>
      <c r="AC86" s="43">
        <v>1142</v>
      </c>
      <c r="AD86" s="43">
        <v>0</v>
      </c>
      <c r="AE86" s="43">
        <v>0</v>
      </c>
      <c r="AF86" s="43">
        <v>1913</v>
      </c>
      <c r="AG86" s="43">
        <v>1305</v>
      </c>
      <c r="AH86" s="43">
        <v>16</v>
      </c>
      <c r="AI86" s="43">
        <v>4</v>
      </c>
      <c r="AJ86" s="47">
        <v>97</v>
      </c>
      <c r="AK86" s="83">
        <v>115</v>
      </c>
      <c r="AL86" s="83"/>
      <c r="AM86" s="27">
        <v>1817</v>
      </c>
      <c r="AN86" s="65">
        <v>935</v>
      </c>
      <c r="AO86" s="65">
        <v>882</v>
      </c>
      <c r="AP86" s="63">
        <v>384</v>
      </c>
      <c r="AQ86" s="63">
        <v>391</v>
      </c>
      <c r="AR86" s="63">
        <v>0</v>
      </c>
      <c r="AS86" s="63">
        <v>0</v>
      </c>
      <c r="AT86" s="63">
        <v>487</v>
      </c>
      <c r="AU86" s="63">
        <v>460</v>
      </c>
      <c r="AV86" s="63">
        <v>9</v>
      </c>
      <c r="AW86" s="63">
        <v>6</v>
      </c>
      <c r="AX86" s="63">
        <v>55</v>
      </c>
      <c r="AY86" s="84">
        <v>25</v>
      </c>
      <c r="AZ86" s="84"/>
    </row>
    <row r="87" spans="1:52" ht="19.95" hidden="1" customHeight="1">
      <c r="A87" s="52" t="s">
        <v>40</v>
      </c>
      <c r="B87" s="72" t="s">
        <v>55</v>
      </c>
      <c r="C87" s="73">
        <f>SUM(D87,F87)</f>
        <v>245</v>
      </c>
      <c r="D87" s="86">
        <v>115</v>
      </c>
      <c r="E87" s="86"/>
      <c r="F87" s="86">
        <v>130</v>
      </c>
      <c r="G87" s="86"/>
      <c r="H87" s="73">
        <f>SUM(I87,K87)</f>
        <v>59</v>
      </c>
      <c r="I87" s="86">
        <v>27</v>
      </c>
      <c r="J87" s="86"/>
      <c r="K87" s="85">
        <v>32</v>
      </c>
      <c r="L87" s="85"/>
      <c r="M87" s="65">
        <f>SUM(N87,P87,R87,T87,V87)</f>
        <v>99</v>
      </c>
      <c r="N87" s="87">
        <v>35</v>
      </c>
      <c r="O87" s="87"/>
      <c r="P87" s="87">
        <v>34</v>
      </c>
      <c r="Q87" s="87"/>
      <c r="R87" s="87">
        <v>21</v>
      </c>
      <c r="S87" s="87"/>
      <c r="T87" s="87">
        <v>0</v>
      </c>
      <c r="U87" s="87"/>
      <c r="V87" s="87">
        <v>9</v>
      </c>
      <c r="W87" s="87"/>
      <c r="X87" s="65">
        <f>SUM(Y87:Z87)</f>
        <v>3279</v>
      </c>
      <c r="Y87" s="65">
        <f>SUM(AB87,AD87,AF87,AH87,AJ87)</f>
        <v>1709</v>
      </c>
      <c r="Z87" s="65">
        <f>SUM(AC87,AE87,AG87,AI87,AK87)</f>
        <v>1570</v>
      </c>
      <c r="AA87" s="52" t="s">
        <v>40</v>
      </c>
      <c r="AB87" s="43">
        <v>622</v>
      </c>
      <c r="AC87" s="43">
        <v>664</v>
      </c>
      <c r="AD87" s="43">
        <v>753</v>
      </c>
      <c r="AE87" s="43">
        <v>732</v>
      </c>
      <c r="AF87" s="43">
        <v>192</v>
      </c>
      <c r="AG87" s="43">
        <v>94</v>
      </c>
      <c r="AH87" s="43">
        <v>0</v>
      </c>
      <c r="AI87" s="43">
        <v>0</v>
      </c>
      <c r="AJ87" s="47">
        <v>142</v>
      </c>
      <c r="AK87" s="83">
        <v>80</v>
      </c>
      <c r="AL87" s="83"/>
      <c r="AM87" s="27">
        <v>1212</v>
      </c>
      <c r="AN87" s="65">
        <v>624</v>
      </c>
      <c r="AO87" s="65">
        <v>588</v>
      </c>
      <c r="AP87" s="63">
        <v>219</v>
      </c>
      <c r="AQ87" s="63">
        <v>249</v>
      </c>
      <c r="AR87" s="63">
        <v>335</v>
      </c>
      <c r="AS87" s="63">
        <v>295</v>
      </c>
      <c r="AT87" s="63">
        <v>35</v>
      </c>
      <c r="AU87" s="63">
        <v>21</v>
      </c>
      <c r="AV87" s="63">
        <v>0</v>
      </c>
      <c r="AW87" s="63">
        <v>0</v>
      </c>
      <c r="AX87" s="63">
        <v>35</v>
      </c>
      <c r="AY87" s="84">
        <v>23</v>
      </c>
      <c r="AZ87" s="84"/>
    </row>
    <row r="88" spans="1:52" ht="19.95" customHeight="1">
      <c r="A88" s="37" t="s">
        <v>56</v>
      </c>
      <c r="B88" s="72">
        <v>13</v>
      </c>
      <c r="C88" s="73">
        <v>869</v>
      </c>
      <c r="D88" s="86">
        <v>420</v>
      </c>
      <c r="E88" s="86"/>
      <c r="F88" s="86">
        <v>449</v>
      </c>
      <c r="G88" s="86"/>
      <c r="H88" s="73">
        <v>226</v>
      </c>
      <c r="I88" s="86">
        <v>85</v>
      </c>
      <c r="J88" s="86"/>
      <c r="K88" s="85">
        <v>141</v>
      </c>
      <c r="L88" s="85"/>
      <c r="M88" s="65">
        <v>335</v>
      </c>
      <c r="N88" s="87">
        <v>119</v>
      </c>
      <c r="O88" s="87"/>
      <c r="P88" s="87">
        <v>29</v>
      </c>
      <c r="Q88" s="87"/>
      <c r="R88" s="87">
        <v>163</v>
      </c>
      <c r="S88" s="87"/>
      <c r="T88" s="87">
        <v>2</v>
      </c>
      <c r="U88" s="87"/>
      <c r="V88" s="87">
        <v>22</v>
      </c>
      <c r="W88" s="87"/>
      <c r="X88" s="65">
        <v>8697</v>
      </c>
      <c r="Y88" s="65">
        <v>4844</v>
      </c>
      <c r="Z88" s="65">
        <v>3853</v>
      </c>
      <c r="AA88" s="37" t="s">
        <v>56</v>
      </c>
      <c r="AB88" s="43">
        <v>1946</v>
      </c>
      <c r="AC88" s="43">
        <v>1750</v>
      </c>
      <c r="AD88" s="43">
        <v>626</v>
      </c>
      <c r="AE88" s="43">
        <v>586</v>
      </c>
      <c r="AF88" s="43">
        <v>2013</v>
      </c>
      <c r="AG88" s="43">
        <v>1343</v>
      </c>
      <c r="AH88" s="43">
        <v>10</v>
      </c>
      <c r="AI88" s="43">
        <v>4</v>
      </c>
      <c r="AJ88" s="47">
        <v>249</v>
      </c>
      <c r="AK88" s="83">
        <v>170</v>
      </c>
      <c r="AL88" s="83"/>
      <c r="AM88" s="27">
        <v>2668</v>
      </c>
      <c r="AN88" s="65">
        <v>1329</v>
      </c>
      <c r="AO88" s="65">
        <v>1339</v>
      </c>
      <c r="AP88" s="63">
        <v>491</v>
      </c>
      <c r="AQ88" s="63">
        <v>594</v>
      </c>
      <c r="AR88" s="63">
        <v>225</v>
      </c>
      <c r="AS88" s="63">
        <v>265</v>
      </c>
      <c r="AT88" s="63">
        <v>545</v>
      </c>
      <c r="AU88" s="63">
        <v>423</v>
      </c>
      <c r="AV88" s="63">
        <v>0</v>
      </c>
      <c r="AW88" s="63">
        <v>0</v>
      </c>
      <c r="AX88" s="63">
        <v>68</v>
      </c>
      <c r="AY88" s="84">
        <v>57</v>
      </c>
      <c r="AZ88" s="84"/>
    </row>
    <row r="89" spans="1:52" ht="19.95" customHeight="1">
      <c r="A89" s="37" t="s">
        <v>32</v>
      </c>
      <c r="B89" s="72">
        <v>8</v>
      </c>
      <c r="C89" s="73">
        <v>660</v>
      </c>
      <c r="D89" s="86">
        <v>327</v>
      </c>
      <c r="E89" s="86"/>
      <c r="F89" s="86">
        <v>333</v>
      </c>
      <c r="G89" s="86"/>
      <c r="H89" s="73">
        <v>162</v>
      </c>
      <c r="I89" s="86">
        <v>57</v>
      </c>
      <c r="J89" s="86"/>
      <c r="K89" s="85">
        <v>105</v>
      </c>
      <c r="L89" s="85"/>
      <c r="M89" s="65">
        <f>N89+P89+R89+T89+V89</f>
        <v>234</v>
      </c>
      <c r="N89" s="87">
        <v>99</v>
      </c>
      <c r="O89" s="87"/>
      <c r="P89" s="87">
        <v>20</v>
      </c>
      <c r="Q89" s="87"/>
      <c r="R89" s="87">
        <v>104</v>
      </c>
      <c r="S89" s="87"/>
      <c r="T89" s="87">
        <v>2</v>
      </c>
      <c r="U89" s="87"/>
      <c r="V89" s="87">
        <v>9</v>
      </c>
      <c r="W89" s="87"/>
      <c r="X89" s="65">
        <f>Y89+Z89</f>
        <v>6776</v>
      </c>
      <c r="Y89" s="65">
        <f t="shared" ref="Y89:Y90" si="39">AB89+AD89+AF89+AH89+AJ89</f>
        <v>3805</v>
      </c>
      <c r="Z89" s="65">
        <f>AC89+AE89+AG89+AI89+AK89</f>
        <v>2971</v>
      </c>
      <c r="AA89" s="37" t="s">
        <v>32</v>
      </c>
      <c r="AB89" s="43">
        <v>1635</v>
      </c>
      <c r="AC89" s="43">
        <v>1530</v>
      </c>
      <c r="AD89" s="43">
        <v>518</v>
      </c>
      <c r="AE89" s="43">
        <v>352</v>
      </c>
      <c r="AF89" s="43">
        <v>1570</v>
      </c>
      <c r="AG89" s="43">
        <v>1022</v>
      </c>
      <c r="AH89" s="43">
        <v>0</v>
      </c>
      <c r="AI89" s="43">
        <v>0</v>
      </c>
      <c r="AJ89" s="47">
        <v>82</v>
      </c>
      <c r="AK89" s="83">
        <v>67</v>
      </c>
      <c r="AL89" s="83"/>
      <c r="AM89" s="27">
        <f>AN89+AO89</f>
        <v>2076</v>
      </c>
      <c r="AN89" s="65">
        <f>AP89+AR89+AT89+AV89+AX89</f>
        <v>1042</v>
      </c>
      <c r="AO89" s="65">
        <f>AQ89+AS89+AU89+AW89+AY89</f>
        <v>1034</v>
      </c>
      <c r="AP89" s="63">
        <v>390</v>
      </c>
      <c r="AQ89" s="63">
        <v>513</v>
      </c>
      <c r="AR89" s="63">
        <v>186</v>
      </c>
      <c r="AS89" s="63">
        <v>168</v>
      </c>
      <c r="AT89" s="63">
        <v>436</v>
      </c>
      <c r="AU89" s="63">
        <v>327</v>
      </c>
      <c r="AV89" s="63">
        <v>0</v>
      </c>
      <c r="AW89" s="63">
        <v>0</v>
      </c>
      <c r="AX89" s="63">
        <v>30</v>
      </c>
      <c r="AY89" s="84">
        <v>26</v>
      </c>
      <c r="AZ89" s="84"/>
    </row>
    <row r="90" spans="1:52" ht="19.95" customHeight="1">
      <c r="A90" s="39" t="s">
        <v>33</v>
      </c>
      <c r="B90" s="72">
        <v>1</v>
      </c>
      <c r="C90" s="73">
        <v>6</v>
      </c>
      <c r="D90" s="86">
        <v>2</v>
      </c>
      <c r="E90" s="86"/>
      <c r="F90" s="86">
        <v>4</v>
      </c>
      <c r="G90" s="86"/>
      <c r="H90" s="73">
        <v>7</v>
      </c>
      <c r="I90" s="86">
        <v>0</v>
      </c>
      <c r="J90" s="86"/>
      <c r="K90" s="85">
        <v>7</v>
      </c>
      <c r="L90" s="85"/>
      <c r="M90" s="65">
        <v>2</v>
      </c>
      <c r="N90" s="89">
        <v>0</v>
      </c>
      <c r="O90" s="89"/>
      <c r="P90" s="89">
        <v>0</v>
      </c>
      <c r="Q90" s="89"/>
      <c r="R90" s="87">
        <v>2</v>
      </c>
      <c r="S90" s="87"/>
      <c r="T90" s="89">
        <v>0</v>
      </c>
      <c r="U90" s="89"/>
      <c r="V90" s="89">
        <v>0</v>
      </c>
      <c r="W90" s="89"/>
      <c r="X90" s="65">
        <f t="shared" ref="X90:X94" si="40">Y90+Z90</f>
        <v>17</v>
      </c>
      <c r="Y90" s="65">
        <f t="shared" si="39"/>
        <v>10</v>
      </c>
      <c r="Z90" s="65">
        <f t="shared" ref="Z90:Z94" si="41">AC90+AE90+AG90+AI90+AK90</f>
        <v>7</v>
      </c>
      <c r="AA90" s="39" t="s">
        <v>33</v>
      </c>
      <c r="AB90" s="43">
        <v>0</v>
      </c>
      <c r="AC90" s="43">
        <v>0</v>
      </c>
      <c r="AD90" s="43">
        <v>0</v>
      </c>
      <c r="AE90" s="43">
        <v>0</v>
      </c>
      <c r="AF90" s="43">
        <v>0</v>
      </c>
      <c r="AG90" s="43">
        <v>3</v>
      </c>
      <c r="AH90" s="43">
        <v>10</v>
      </c>
      <c r="AI90" s="43">
        <v>4</v>
      </c>
      <c r="AJ90" s="47">
        <v>0</v>
      </c>
      <c r="AK90" s="83">
        <v>0</v>
      </c>
      <c r="AL90" s="83"/>
      <c r="AM90" s="27">
        <f t="shared" ref="AM90:AM94" si="42">AN90+AO90</f>
        <v>1</v>
      </c>
      <c r="AN90" s="65">
        <f t="shared" ref="AN90:AN94" si="43">AP90+AR90+AT90+AV90+AX90</f>
        <v>0</v>
      </c>
      <c r="AO90" s="65">
        <f t="shared" ref="AO90:AO94" si="44">AQ90+AS90+AU90+AW90+AY90</f>
        <v>1</v>
      </c>
      <c r="AP90" s="63">
        <v>0</v>
      </c>
      <c r="AQ90" s="63">
        <v>0</v>
      </c>
      <c r="AR90" s="63">
        <v>0</v>
      </c>
      <c r="AS90" s="63">
        <v>0</v>
      </c>
      <c r="AT90" s="63">
        <v>0</v>
      </c>
      <c r="AU90" s="63">
        <v>1</v>
      </c>
      <c r="AV90" s="63">
        <v>0</v>
      </c>
      <c r="AW90" s="63">
        <v>0</v>
      </c>
      <c r="AX90" s="63">
        <v>0</v>
      </c>
      <c r="AY90" s="84">
        <v>0</v>
      </c>
      <c r="AZ90" s="84"/>
    </row>
    <row r="91" spans="1:52" ht="19.95" customHeight="1">
      <c r="A91" s="39" t="s">
        <v>34</v>
      </c>
      <c r="B91" s="72">
        <v>1</v>
      </c>
      <c r="C91" s="73">
        <v>80</v>
      </c>
      <c r="D91" s="86">
        <v>32</v>
      </c>
      <c r="E91" s="86"/>
      <c r="F91" s="86">
        <v>48</v>
      </c>
      <c r="G91" s="86"/>
      <c r="H91" s="73">
        <v>20</v>
      </c>
      <c r="I91" s="86">
        <v>10</v>
      </c>
      <c r="J91" s="86"/>
      <c r="K91" s="85">
        <v>10</v>
      </c>
      <c r="L91" s="85"/>
      <c r="M91" s="65">
        <f>N91+P91+P91+R91+T91+V91</f>
        <v>33</v>
      </c>
      <c r="N91" s="87">
        <v>9</v>
      </c>
      <c r="O91" s="87"/>
      <c r="P91" s="87"/>
      <c r="Q91" s="87"/>
      <c r="R91" s="87">
        <v>21</v>
      </c>
      <c r="S91" s="87"/>
      <c r="T91" s="89">
        <v>0</v>
      </c>
      <c r="U91" s="89"/>
      <c r="V91" s="87">
        <v>3</v>
      </c>
      <c r="W91" s="87"/>
      <c r="X91" s="65">
        <f t="shared" si="40"/>
        <v>494</v>
      </c>
      <c r="Y91" s="65">
        <f>AB91+AD91+AF91+AH91+AJ91</f>
        <v>282</v>
      </c>
      <c r="Z91" s="65">
        <f t="shared" si="41"/>
        <v>212</v>
      </c>
      <c r="AA91" s="39" t="s">
        <v>34</v>
      </c>
      <c r="AB91" s="43">
        <v>121</v>
      </c>
      <c r="AC91" s="43">
        <v>48</v>
      </c>
      <c r="AD91" s="43">
        <v>0</v>
      </c>
      <c r="AE91" s="43">
        <v>0</v>
      </c>
      <c r="AF91" s="43">
        <v>149</v>
      </c>
      <c r="AG91" s="43">
        <v>146</v>
      </c>
      <c r="AH91" s="43">
        <v>0</v>
      </c>
      <c r="AI91" s="43">
        <v>0</v>
      </c>
      <c r="AJ91" s="47">
        <v>12</v>
      </c>
      <c r="AK91" s="83">
        <v>18</v>
      </c>
      <c r="AL91" s="83"/>
      <c r="AM91" s="27">
        <f t="shared" si="42"/>
        <v>148</v>
      </c>
      <c r="AN91" s="65">
        <f t="shared" si="43"/>
        <v>75</v>
      </c>
      <c r="AO91" s="65">
        <f t="shared" si="44"/>
        <v>73</v>
      </c>
      <c r="AP91" s="63">
        <v>45</v>
      </c>
      <c r="AQ91" s="63">
        <v>19</v>
      </c>
      <c r="AR91" s="63">
        <v>0</v>
      </c>
      <c r="AS91" s="63">
        <v>0</v>
      </c>
      <c r="AT91" s="63">
        <v>28</v>
      </c>
      <c r="AU91" s="63">
        <v>49</v>
      </c>
      <c r="AV91" s="63">
        <v>0</v>
      </c>
      <c r="AW91" s="63">
        <v>0</v>
      </c>
      <c r="AX91" s="63">
        <v>2</v>
      </c>
      <c r="AY91" s="84">
        <v>5</v>
      </c>
      <c r="AZ91" s="84"/>
    </row>
    <row r="92" spans="1:52" ht="19.95" customHeight="1">
      <c r="A92" s="39" t="s">
        <v>35</v>
      </c>
      <c r="B92" s="72">
        <v>1</v>
      </c>
      <c r="C92" s="73">
        <v>53</v>
      </c>
      <c r="D92" s="86">
        <v>19</v>
      </c>
      <c r="E92" s="86"/>
      <c r="F92" s="86">
        <v>34</v>
      </c>
      <c r="G92" s="86"/>
      <c r="H92" s="73">
        <v>11</v>
      </c>
      <c r="I92" s="86">
        <v>4</v>
      </c>
      <c r="J92" s="86"/>
      <c r="K92" s="85">
        <v>7</v>
      </c>
      <c r="L92" s="85"/>
      <c r="M92" s="65">
        <f t="shared" ref="M92:M94" si="45">N92+P92+R92+T92+V92</f>
        <v>20</v>
      </c>
      <c r="N92" s="87">
        <v>11</v>
      </c>
      <c r="O92" s="87"/>
      <c r="P92" s="87">
        <v>9</v>
      </c>
      <c r="Q92" s="87"/>
      <c r="R92" s="89">
        <v>0</v>
      </c>
      <c r="S92" s="89"/>
      <c r="T92" s="89">
        <v>0</v>
      </c>
      <c r="U92" s="89"/>
      <c r="V92" s="89">
        <v>0</v>
      </c>
      <c r="W92" s="89"/>
      <c r="X92" s="65">
        <f t="shared" si="40"/>
        <v>704</v>
      </c>
      <c r="Y92" s="65">
        <f t="shared" ref="Y92:Y94" si="46">AB92+AD92+AF92+AH92+AJ92</f>
        <v>298</v>
      </c>
      <c r="Z92" s="65">
        <f t="shared" si="41"/>
        <v>406</v>
      </c>
      <c r="AA92" s="39" t="s">
        <v>35</v>
      </c>
      <c r="AB92" s="43">
        <v>190</v>
      </c>
      <c r="AC92" s="43">
        <v>172</v>
      </c>
      <c r="AD92" s="43">
        <v>108</v>
      </c>
      <c r="AE92" s="43">
        <v>234</v>
      </c>
      <c r="AF92" s="43">
        <v>0</v>
      </c>
      <c r="AG92" s="43">
        <v>0</v>
      </c>
      <c r="AH92" s="43">
        <v>0</v>
      </c>
      <c r="AI92" s="43">
        <v>0</v>
      </c>
      <c r="AJ92" s="47">
        <v>0</v>
      </c>
      <c r="AK92" s="83">
        <v>0</v>
      </c>
      <c r="AL92" s="83"/>
      <c r="AM92" s="27">
        <f t="shared" si="42"/>
        <v>254</v>
      </c>
      <c r="AN92" s="65">
        <f t="shared" si="43"/>
        <v>95</v>
      </c>
      <c r="AO92" s="65">
        <f t="shared" si="44"/>
        <v>159</v>
      </c>
      <c r="AP92" s="63">
        <v>56</v>
      </c>
      <c r="AQ92" s="63">
        <v>62</v>
      </c>
      <c r="AR92" s="63">
        <v>39</v>
      </c>
      <c r="AS92" s="63">
        <v>97</v>
      </c>
      <c r="AT92" s="63">
        <v>0</v>
      </c>
      <c r="AU92" s="63">
        <v>0</v>
      </c>
      <c r="AV92" s="63">
        <v>0</v>
      </c>
      <c r="AW92" s="63">
        <v>0</v>
      </c>
      <c r="AX92" s="63">
        <v>0</v>
      </c>
      <c r="AY92" s="84">
        <v>0</v>
      </c>
      <c r="AZ92" s="84"/>
    </row>
    <row r="93" spans="1:52" ht="19.95" customHeight="1">
      <c r="A93" s="39" t="s">
        <v>36</v>
      </c>
      <c r="B93" s="72">
        <v>1</v>
      </c>
      <c r="C93" s="73">
        <v>27</v>
      </c>
      <c r="D93" s="86">
        <v>16</v>
      </c>
      <c r="E93" s="86"/>
      <c r="F93" s="86">
        <v>11</v>
      </c>
      <c r="G93" s="86"/>
      <c r="H93" s="73">
        <v>11</v>
      </c>
      <c r="I93" s="86">
        <v>5</v>
      </c>
      <c r="J93" s="86"/>
      <c r="K93" s="85">
        <v>6</v>
      </c>
      <c r="L93" s="85"/>
      <c r="M93" s="65">
        <f t="shared" si="45"/>
        <v>30</v>
      </c>
      <c r="N93" s="89">
        <v>0</v>
      </c>
      <c r="O93" s="89"/>
      <c r="P93" s="89">
        <v>0</v>
      </c>
      <c r="Q93" s="89"/>
      <c r="R93" s="87">
        <v>21</v>
      </c>
      <c r="S93" s="87"/>
      <c r="T93" s="89">
        <v>0</v>
      </c>
      <c r="U93" s="89"/>
      <c r="V93" s="87">
        <v>9</v>
      </c>
      <c r="W93" s="87"/>
      <c r="X93" s="65">
        <f t="shared" si="40"/>
        <v>482</v>
      </c>
      <c r="Y93" s="65">
        <f t="shared" si="46"/>
        <v>316</v>
      </c>
      <c r="Z93" s="65">
        <f t="shared" si="41"/>
        <v>166</v>
      </c>
      <c r="AA93" s="39" t="s">
        <v>36</v>
      </c>
      <c r="AB93" s="43">
        <v>0</v>
      </c>
      <c r="AC93" s="43">
        <v>0</v>
      </c>
      <c r="AD93" s="43">
        <v>0</v>
      </c>
      <c r="AE93" s="43">
        <v>0</v>
      </c>
      <c r="AF93" s="43">
        <v>167</v>
      </c>
      <c r="AG93" s="43">
        <v>96</v>
      </c>
      <c r="AH93" s="43">
        <v>0</v>
      </c>
      <c r="AI93" s="43">
        <v>0</v>
      </c>
      <c r="AJ93" s="47">
        <v>149</v>
      </c>
      <c r="AK93" s="83">
        <v>70</v>
      </c>
      <c r="AL93" s="83"/>
      <c r="AM93" s="27">
        <f t="shared" si="42"/>
        <v>127</v>
      </c>
      <c r="AN93" s="65">
        <f t="shared" si="43"/>
        <v>83</v>
      </c>
      <c r="AO93" s="65">
        <f t="shared" si="44"/>
        <v>44</v>
      </c>
      <c r="AP93" s="63">
        <v>0</v>
      </c>
      <c r="AQ93" s="63">
        <v>0</v>
      </c>
      <c r="AR93" s="63">
        <v>0</v>
      </c>
      <c r="AS93" s="63">
        <v>0</v>
      </c>
      <c r="AT93" s="63">
        <v>47</v>
      </c>
      <c r="AU93" s="63">
        <v>18</v>
      </c>
      <c r="AV93" s="63">
        <v>0</v>
      </c>
      <c r="AW93" s="63">
        <v>0</v>
      </c>
      <c r="AX93" s="63">
        <v>36</v>
      </c>
      <c r="AY93" s="84">
        <v>26</v>
      </c>
      <c r="AZ93" s="84"/>
    </row>
    <row r="94" spans="1:52" ht="19.95" customHeight="1">
      <c r="A94" s="39" t="s">
        <v>37</v>
      </c>
      <c r="B94" s="72">
        <v>1</v>
      </c>
      <c r="C94" s="73">
        <v>43</v>
      </c>
      <c r="D94" s="86">
        <v>24</v>
      </c>
      <c r="E94" s="86"/>
      <c r="F94" s="86">
        <v>19</v>
      </c>
      <c r="G94" s="86"/>
      <c r="H94" s="73">
        <v>15</v>
      </c>
      <c r="I94" s="86">
        <v>9</v>
      </c>
      <c r="J94" s="86"/>
      <c r="K94" s="85">
        <v>6</v>
      </c>
      <c r="L94" s="85"/>
      <c r="M94" s="65">
        <f t="shared" si="45"/>
        <v>16</v>
      </c>
      <c r="N94" s="89">
        <v>0</v>
      </c>
      <c r="O94" s="89"/>
      <c r="P94" s="89">
        <v>0</v>
      </c>
      <c r="Q94" s="89"/>
      <c r="R94" s="87">
        <v>15</v>
      </c>
      <c r="S94" s="87"/>
      <c r="T94" s="89">
        <v>0</v>
      </c>
      <c r="U94" s="89"/>
      <c r="V94" s="87">
        <v>1</v>
      </c>
      <c r="W94" s="87"/>
      <c r="X94" s="65">
        <f t="shared" si="40"/>
        <v>224</v>
      </c>
      <c r="Y94" s="65">
        <f t="shared" si="46"/>
        <v>133</v>
      </c>
      <c r="Z94" s="65">
        <f t="shared" si="41"/>
        <v>91</v>
      </c>
      <c r="AA94" s="39" t="s">
        <v>37</v>
      </c>
      <c r="AB94" s="43">
        <v>0</v>
      </c>
      <c r="AC94" s="43">
        <v>0</v>
      </c>
      <c r="AD94" s="43">
        <v>0</v>
      </c>
      <c r="AE94" s="43">
        <v>0</v>
      </c>
      <c r="AF94" s="43">
        <v>127</v>
      </c>
      <c r="AG94" s="43">
        <v>76</v>
      </c>
      <c r="AH94" s="43">
        <v>0</v>
      </c>
      <c r="AI94" s="43">
        <v>0</v>
      </c>
      <c r="AJ94" s="47">
        <v>6</v>
      </c>
      <c r="AK94" s="83">
        <v>15</v>
      </c>
      <c r="AL94" s="83"/>
      <c r="AM94" s="27">
        <f t="shared" si="42"/>
        <v>62</v>
      </c>
      <c r="AN94" s="65">
        <f t="shared" si="43"/>
        <v>34</v>
      </c>
      <c r="AO94" s="65">
        <f t="shared" si="44"/>
        <v>28</v>
      </c>
      <c r="AP94" s="63">
        <v>0</v>
      </c>
      <c r="AQ94" s="63">
        <v>0</v>
      </c>
      <c r="AR94" s="63">
        <v>0</v>
      </c>
      <c r="AS94" s="63">
        <v>0</v>
      </c>
      <c r="AT94" s="63">
        <v>34</v>
      </c>
      <c r="AU94" s="63">
        <v>28</v>
      </c>
      <c r="AV94" s="63">
        <v>0</v>
      </c>
      <c r="AW94" s="63">
        <v>0</v>
      </c>
      <c r="AX94" s="63">
        <v>0</v>
      </c>
      <c r="AY94" s="84">
        <v>0</v>
      </c>
      <c r="AZ94" s="84"/>
    </row>
    <row r="95" spans="1:52" ht="19.95" customHeight="1">
      <c r="A95" s="39"/>
      <c r="B95" s="62"/>
      <c r="C95" s="65"/>
      <c r="D95" s="87"/>
      <c r="E95" s="87"/>
      <c r="F95" s="87"/>
      <c r="G95" s="87"/>
      <c r="H95" s="65"/>
      <c r="I95" s="87"/>
      <c r="J95" s="87"/>
      <c r="K95" s="88"/>
      <c r="L95" s="88"/>
      <c r="M95" s="65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65"/>
      <c r="Y95" s="65"/>
      <c r="Z95" s="65"/>
      <c r="AA95" s="39"/>
      <c r="AB95" s="43"/>
      <c r="AC95" s="43"/>
      <c r="AD95" s="43"/>
      <c r="AE95" s="43"/>
      <c r="AF95" s="43"/>
      <c r="AG95" s="43"/>
      <c r="AH95" s="43"/>
      <c r="AI95" s="43"/>
      <c r="AJ95" s="47"/>
      <c r="AK95" s="83"/>
      <c r="AL95" s="83"/>
      <c r="AM95" s="27"/>
      <c r="AN95" s="65"/>
      <c r="AO95" s="65"/>
      <c r="AP95" s="63"/>
      <c r="AQ95" s="63"/>
      <c r="AR95" s="63"/>
      <c r="AS95" s="63"/>
      <c r="AT95" s="63"/>
      <c r="AU95" s="63"/>
      <c r="AV95" s="63"/>
      <c r="AW95" s="63"/>
      <c r="AX95" s="63"/>
      <c r="AY95" s="84"/>
      <c r="AZ95" s="84"/>
    </row>
    <row r="96" spans="1:52" ht="19.95" customHeight="1">
      <c r="A96" s="52" t="s">
        <v>42</v>
      </c>
      <c r="B96" s="62">
        <v>9</v>
      </c>
      <c r="C96" s="65">
        <v>643</v>
      </c>
      <c r="D96" s="87">
        <v>315</v>
      </c>
      <c r="E96" s="87"/>
      <c r="F96" s="87">
        <v>328</v>
      </c>
      <c r="G96" s="87"/>
      <c r="H96" s="65">
        <v>169</v>
      </c>
      <c r="I96" s="87">
        <v>60</v>
      </c>
      <c r="J96" s="87"/>
      <c r="K96" s="88">
        <v>109</v>
      </c>
      <c r="L96" s="88"/>
      <c r="M96" s="65">
        <v>241</v>
      </c>
      <c r="N96" s="87">
        <v>84</v>
      </c>
      <c r="O96" s="87"/>
      <c r="P96" s="87">
        <v>0</v>
      </c>
      <c r="Q96" s="87"/>
      <c r="R96" s="87">
        <v>142</v>
      </c>
      <c r="S96" s="87"/>
      <c r="T96" s="87">
        <v>2</v>
      </c>
      <c r="U96" s="87"/>
      <c r="V96" s="87">
        <v>13</v>
      </c>
      <c r="W96" s="87"/>
      <c r="X96" s="65">
        <v>5768</v>
      </c>
      <c r="Y96" s="65">
        <v>3294</v>
      </c>
      <c r="Z96" s="65">
        <v>2477</v>
      </c>
      <c r="AA96" s="52" t="s">
        <v>42</v>
      </c>
      <c r="AB96" s="43">
        <v>1335</v>
      </c>
      <c r="AC96" s="43">
        <v>1126</v>
      </c>
      <c r="AD96" s="43">
        <v>0</v>
      </c>
      <c r="AE96" s="43">
        <v>0</v>
      </c>
      <c r="AF96" s="43">
        <v>1846</v>
      </c>
      <c r="AG96" s="43">
        <v>1247</v>
      </c>
      <c r="AH96" s="43">
        <v>10</v>
      </c>
      <c r="AI96" s="43">
        <v>4</v>
      </c>
      <c r="AJ96" s="47">
        <v>100</v>
      </c>
      <c r="AK96" s="83">
        <v>100</v>
      </c>
      <c r="AL96" s="83"/>
      <c r="AM96" s="27">
        <v>1660</v>
      </c>
      <c r="AN96" s="65">
        <v>850</v>
      </c>
      <c r="AO96" s="65">
        <v>810</v>
      </c>
      <c r="AP96" s="63">
        <v>320</v>
      </c>
      <c r="AQ96" s="63">
        <v>374</v>
      </c>
      <c r="AR96" s="63">
        <v>0</v>
      </c>
      <c r="AS96" s="63">
        <v>0</v>
      </c>
      <c r="AT96" s="63">
        <v>498</v>
      </c>
      <c r="AU96" s="63">
        <v>405</v>
      </c>
      <c r="AV96" s="63">
        <v>0</v>
      </c>
      <c r="AW96" s="63">
        <v>0</v>
      </c>
      <c r="AX96" s="63">
        <v>32</v>
      </c>
      <c r="AY96" s="84">
        <v>31</v>
      </c>
      <c r="AZ96" s="84"/>
    </row>
    <row r="97" spans="1:52" ht="19.95" customHeight="1">
      <c r="A97" s="52" t="s">
        <v>40</v>
      </c>
      <c r="B97" s="62">
        <v>4</v>
      </c>
      <c r="C97" s="65">
        <v>226</v>
      </c>
      <c r="D97" s="87">
        <v>105</v>
      </c>
      <c r="E97" s="87"/>
      <c r="F97" s="87">
        <v>121</v>
      </c>
      <c r="G97" s="87"/>
      <c r="H97" s="65">
        <v>57</v>
      </c>
      <c r="I97" s="87">
        <v>25</v>
      </c>
      <c r="J97" s="87"/>
      <c r="K97" s="88">
        <v>32</v>
      </c>
      <c r="L97" s="88"/>
      <c r="M97" s="65">
        <v>94</v>
      </c>
      <c r="N97" s="87">
        <v>35</v>
      </c>
      <c r="O97" s="87"/>
      <c r="P97" s="87">
        <v>29</v>
      </c>
      <c r="Q97" s="87"/>
      <c r="R97" s="87">
        <v>21</v>
      </c>
      <c r="S97" s="87"/>
      <c r="T97" s="87">
        <v>0</v>
      </c>
      <c r="U97" s="87"/>
      <c r="V97" s="87">
        <v>9</v>
      </c>
      <c r="W97" s="87"/>
      <c r="X97" s="65">
        <v>2929</v>
      </c>
      <c r="Y97" s="65">
        <v>1553</v>
      </c>
      <c r="Z97" s="65">
        <v>1376</v>
      </c>
      <c r="AA97" s="52" t="s">
        <v>40</v>
      </c>
      <c r="AB97" s="43">
        <v>611</v>
      </c>
      <c r="AC97" s="43">
        <v>624</v>
      </c>
      <c r="AD97" s="43">
        <v>626</v>
      </c>
      <c r="AE97" s="43">
        <v>586</v>
      </c>
      <c r="AF97" s="43">
        <v>167</v>
      </c>
      <c r="AG97" s="43">
        <v>96</v>
      </c>
      <c r="AH97" s="43">
        <v>0</v>
      </c>
      <c r="AI97" s="43">
        <v>0</v>
      </c>
      <c r="AJ97" s="47">
        <v>149</v>
      </c>
      <c r="AK97" s="83">
        <v>70</v>
      </c>
      <c r="AL97" s="83"/>
      <c r="AM97" s="27">
        <v>1008</v>
      </c>
      <c r="AN97" s="65">
        <v>479</v>
      </c>
      <c r="AO97" s="65">
        <v>529</v>
      </c>
      <c r="AP97" s="63">
        <v>171</v>
      </c>
      <c r="AQ97" s="63">
        <v>220</v>
      </c>
      <c r="AR97" s="63">
        <v>225</v>
      </c>
      <c r="AS97" s="63">
        <v>265</v>
      </c>
      <c r="AT97" s="63">
        <v>47</v>
      </c>
      <c r="AU97" s="63">
        <v>18</v>
      </c>
      <c r="AV97" s="63">
        <v>0</v>
      </c>
      <c r="AW97" s="63">
        <v>0</v>
      </c>
      <c r="AX97" s="63">
        <v>36</v>
      </c>
      <c r="AY97" s="84">
        <v>26</v>
      </c>
      <c r="AZ97" s="84"/>
    </row>
    <row r="98" spans="1:52" ht="19.95" customHeight="1">
      <c r="A98" s="52"/>
      <c r="B98" s="32"/>
      <c r="C98" s="33"/>
      <c r="D98" s="34"/>
      <c r="E98" s="34"/>
      <c r="F98" s="34"/>
      <c r="G98" s="34"/>
      <c r="H98" s="33"/>
      <c r="I98" s="34"/>
      <c r="J98" s="34"/>
      <c r="K98" s="42"/>
      <c r="L98" s="42"/>
      <c r="M98" s="33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3"/>
      <c r="Y98" s="33"/>
      <c r="Z98" s="33"/>
      <c r="AA98" s="52"/>
      <c r="AB98" s="43"/>
      <c r="AC98" s="43"/>
      <c r="AD98" s="43"/>
      <c r="AE98" s="43"/>
      <c r="AF98" s="43"/>
      <c r="AG98" s="43"/>
      <c r="AH98" s="43"/>
      <c r="AI98" s="43"/>
      <c r="AJ98" s="47"/>
      <c r="AK98" s="32"/>
      <c r="AL98" s="32"/>
      <c r="AM98" s="27"/>
      <c r="AN98" s="33"/>
      <c r="AO98" s="33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</row>
    <row r="99" spans="1:52" ht="19.95" customHeight="1" thickBot="1">
      <c r="A99" s="49"/>
      <c r="B99" s="50"/>
      <c r="C99" s="50"/>
      <c r="D99" s="50"/>
      <c r="E99" s="50"/>
      <c r="F99" s="54"/>
      <c r="G99" s="54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1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</row>
    <row r="100" spans="1:52">
      <c r="A100" s="6" t="s">
        <v>198</v>
      </c>
      <c r="M100" s="48" t="s">
        <v>50</v>
      </c>
      <c r="AA100" s="6" t="s">
        <v>199</v>
      </c>
      <c r="AM100" s="48" t="s">
        <v>50</v>
      </c>
    </row>
    <row r="101" spans="1:52" ht="30" customHeight="1">
      <c r="A101" s="80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AA101" s="80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</row>
    <row r="102" spans="1:52" ht="15.75" customHeight="1">
      <c r="A102" s="2"/>
      <c r="B102" s="81"/>
      <c r="C102" s="81"/>
      <c r="D102" s="81"/>
      <c r="E102" s="81"/>
      <c r="F102" s="81"/>
      <c r="G102" s="81"/>
      <c r="H102" s="81"/>
      <c r="I102" s="81"/>
      <c r="J102" s="53"/>
      <c r="K102" s="53"/>
      <c r="L102" s="53"/>
      <c r="AB102" s="81"/>
      <c r="AC102" s="81"/>
      <c r="AD102" s="81"/>
      <c r="AE102" s="81"/>
      <c r="AF102" s="81"/>
      <c r="AG102" s="81"/>
      <c r="AH102" s="81"/>
      <c r="AI102" s="81"/>
      <c r="AJ102" s="53"/>
      <c r="AK102" s="53"/>
      <c r="AL102" s="53"/>
    </row>
    <row r="103" spans="1:52" ht="15.75" customHeight="1">
      <c r="A103" s="2"/>
      <c r="B103" s="82"/>
      <c r="C103" s="82"/>
      <c r="D103" s="82"/>
      <c r="E103" s="82"/>
      <c r="F103" s="82"/>
      <c r="G103" s="82"/>
      <c r="H103" s="82"/>
      <c r="I103" s="82"/>
      <c r="J103" s="53"/>
      <c r="K103" s="53"/>
      <c r="L103" s="53"/>
      <c r="AB103" s="82"/>
      <c r="AC103" s="82"/>
      <c r="AD103" s="82"/>
      <c r="AE103" s="82"/>
      <c r="AF103" s="82"/>
      <c r="AG103" s="82"/>
      <c r="AH103" s="82"/>
      <c r="AI103" s="82"/>
      <c r="AJ103" s="53"/>
      <c r="AK103" s="53"/>
      <c r="AL103" s="53"/>
    </row>
    <row r="104" spans="1:52" ht="15.75" customHeight="1">
      <c r="A104" s="2"/>
      <c r="J104" s="53"/>
      <c r="K104" s="53"/>
      <c r="L104" s="53"/>
      <c r="AJ104" s="53"/>
      <c r="AK104" s="53"/>
      <c r="AL104" s="53"/>
    </row>
  </sheetData>
  <mergeCells count="907">
    <mergeCell ref="AK87:AL87"/>
    <mergeCell ref="AY87:AZ87"/>
    <mergeCell ref="B103:I103"/>
    <mergeCell ref="B102:I102"/>
    <mergeCell ref="B101:L101"/>
    <mergeCell ref="AB101:AL101"/>
    <mergeCell ref="D87:E87"/>
    <mergeCell ref="F87:G87"/>
    <mergeCell ref="I87:J87"/>
    <mergeCell ref="K87:L87"/>
    <mergeCell ref="N87:O87"/>
    <mergeCell ref="P87:Q87"/>
    <mergeCell ref="R87:S87"/>
    <mergeCell ref="T87:U87"/>
    <mergeCell ref="V87:W87"/>
    <mergeCell ref="D89:E89"/>
    <mergeCell ref="F89:G89"/>
    <mergeCell ref="I89:J89"/>
    <mergeCell ref="K89:L89"/>
    <mergeCell ref="N89:O89"/>
    <mergeCell ref="P89:Q89"/>
    <mergeCell ref="R89:S89"/>
    <mergeCell ref="T89:U89"/>
    <mergeCell ref="V89:W89"/>
    <mergeCell ref="AK85:AL85"/>
    <mergeCell ref="AY85:AZ85"/>
    <mergeCell ref="D86:E86"/>
    <mergeCell ref="F86:G86"/>
    <mergeCell ref="I86:J86"/>
    <mergeCell ref="K86:L86"/>
    <mergeCell ref="N86:O86"/>
    <mergeCell ref="P86:Q86"/>
    <mergeCell ref="R86:S86"/>
    <mergeCell ref="T86:U86"/>
    <mergeCell ref="V86:W86"/>
    <mergeCell ref="AK86:AL86"/>
    <mergeCell ref="AY86:AZ86"/>
    <mergeCell ref="D85:E85"/>
    <mergeCell ref="F85:G85"/>
    <mergeCell ref="I85:J85"/>
    <mergeCell ref="K85:L85"/>
    <mergeCell ref="N85:O85"/>
    <mergeCell ref="P85:Q85"/>
    <mergeCell ref="R85:S85"/>
    <mergeCell ref="T85:U85"/>
    <mergeCell ref="V85:W85"/>
    <mergeCell ref="AK83:AL83"/>
    <mergeCell ref="AY83:AZ83"/>
    <mergeCell ref="D84:E84"/>
    <mergeCell ref="F84:G84"/>
    <mergeCell ref="I84:J84"/>
    <mergeCell ref="K84:L84"/>
    <mergeCell ref="N84:O84"/>
    <mergeCell ref="P84:Q84"/>
    <mergeCell ref="R84:S84"/>
    <mergeCell ref="T84:U84"/>
    <mergeCell ref="V84:W84"/>
    <mergeCell ref="AK84:AL84"/>
    <mergeCell ref="AY84:AZ84"/>
    <mergeCell ref="D83:E83"/>
    <mergeCell ref="F83:G83"/>
    <mergeCell ref="I83:J83"/>
    <mergeCell ref="K83:L83"/>
    <mergeCell ref="N83:O83"/>
    <mergeCell ref="P83:Q83"/>
    <mergeCell ref="R83:S83"/>
    <mergeCell ref="T83:U83"/>
    <mergeCell ref="V83:W83"/>
    <mergeCell ref="AK81:AL81"/>
    <mergeCell ref="AY81:AZ81"/>
    <mergeCell ref="D82:E82"/>
    <mergeCell ref="F82:G82"/>
    <mergeCell ref="I82:J82"/>
    <mergeCell ref="K82:L82"/>
    <mergeCell ref="N82:O82"/>
    <mergeCell ref="P82:Q82"/>
    <mergeCell ref="R82:S82"/>
    <mergeCell ref="T82:U82"/>
    <mergeCell ref="V82:W82"/>
    <mergeCell ref="AK82:AL82"/>
    <mergeCell ref="AY82:AZ82"/>
    <mergeCell ref="D81:E81"/>
    <mergeCell ref="F81:G81"/>
    <mergeCell ref="I81:J81"/>
    <mergeCell ref="K81:L81"/>
    <mergeCell ref="N81:O81"/>
    <mergeCell ref="P81:Q81"/>
    <mergeCell ref="R81:S81"/>
    <mergeCell ref="T81:U81"/>
    <mergeCell ref="V81:W81"/>
    <mergeCell ref="AK79:AL79"/>
    <mergeCell ref="AY79:AZ79"/>
    <mergeCell ref="D80:E80"/>
    <mergeCell ref="F80:G80"/>
    <mergeCell ref="I80:J80"/>
    <mergeCell ref="K80:L80"/>
    <mergeCell ref="N80:O80"/>
    <mergeCell ref="P80:Q80"/>
    <mergeCell ref="R80:S80"/>
    <mergeCell ref="T80:U80"/>
    <mergeCell ref="V80:W80"/>
    <mergeCell ref="AK80:AL80"/>
    <mergeCell ref="AY80:AZ80"/>
    <mergeCell ref="D79:E79"/>
    <mergeCell ref="F79:G79"/>
    <mergeCell ref="I79:J79"/>
    <mergeCell ref="K79:L79"/>
    <mergeCell ref="N79:O79"/>
    <mergeCell ref="P79:Q79"/>
    <mergeCell ref="R79:S79"/>
    <mergeCell ref="T79:U79"/>
    <mergeCell ref="V79:W79"/>
    <mergeCell ref="AK77:AL77"/>
    <mergeCell ref="AY77:AZ77"/>
    <mergeCell ref="D78:E78"/>
    <mergeCell ref="F78:G78"/>
    <mergeCell ref="I78:J78"/>
    <mergeCell ref="K78:L78"/>
    <mergeCell ref="N78:O78"/>
    <mergeCell ref="P78:Q78"/>
    <mergeCell ref="R78:S78"/>
    <mergeCell ref="T78:U78"/>
    <mergeCell ref="V78:W78"/>
    <mergeCell ref="AK78:AL78"/>
    <mergeCell ref="AY78:AZ78"/>
    <mergeCell ref="D77:E77"/>
    <mergeCell ref="F77:G77"/>
    <mergeCell ref="I77:J77"/>
    <mergeCell ref="K77:L77"/>
    <mergeCell ref="N77:O77"/>
    <mergeCell ref="P77:Q77"/>
    <mergeCell ref="R77:S77"/>
    <mergeCell ref="T77:U77"/>
    <mergeCell ref="V77:W77"/>
    <mergeCell ref="AK75:AL75"/>
    <mergeCell ref="AY75:AZ75"/>
    <mergeCell ref="D76:E76"/>
    <mergeCell ref="F76:G76"/>
    <mergeCell ref="I76:J76"/>
    <mergeCell ref="K76:L76"/>
    <mergeCell ref="N76:O76"/>
    <mergeCell ref="P76:Q76"/>
    <mergeCell ref="R76:S76"/>
    <mergeCell ref="T76:U76"/>
    <mergeCell ref="V76:W76"/>
    <mergeCell ref="AK76:AL76"/>
    <mergeCell ref="AY76:AZ76"/>
    <mergeCell ref="D75:E75"/>
    <mergeCell ref="F75:G75"/>
    <mergeCell ref="I75:J75"/>
    <mergeCell ref="K75:L75"/>
    <mergeCell ref="N75:O75"/>
    <mergeCell ref="P75:Q75"/>
    <mergeCell ref="R75:S75"/>
    <mergeCell ref="T75:U75"/>
    <mergeCell ref="V75:W75"/>
    <mergeCell ref="AK73:AL73"/>
    <mergeCell ref="AY73:AZ73"/>
    <mergeCell ref="D74:E74"/>
    <mergeCell ref="F74:G74"/>
    <mergeCell ref="I74:J74"/>
    <mergeCell ref="K74:L74"/>
    <mergeCell ref="N74:O74"/>
    <mergeCell ref="P74:Q74"/>
    <mergeCell ref="R74:S74"/>
    <mergeCell ref="T74:U74"/>
    <mergeCell ref="V74:W74"/>
    <mergeCell ref="AK74:AL74"/>
    <mergeCell ref="AY74:AZ74"/>
    <mergeCell ref="D73:E73"/>
    <mergeCell ref="F73:G73"/>
    <mergeCell ref="I73:J73"/>
    <mergeCell ref="K73:L73"/>
    <mergeCell ref="N73:O73"/>
    <mergeCell ref="P73:Q73"/>
    <mergeCell ref="R73:S73"/>
    <mergeCell ref="T73:U73"/>
    <mergeCell ref="V73:W73"/>
    <mergeCell ref="AK71:AL71"/>
    <mergeCell ref="AY71:AZ71"/>
    <mergeCell ref="D72:E72"/>
    <mergeCell ref="F72:G72"/>
    <mergeCell ref="I72:J72"/>
    <mergeCell ref="K72:L72"/>
    <mergeCell ref="N72:O72"/>
    <mergeCell ref="P72:Q72"/>
    <mergeCell ref="R72:S72"/>
    <mergeCell ref="T72:U72"/>
    <mergeCell ref="V72:W72"/>
    <mergeCell ref="AK72:AL72"/>
    <mergeCell ref="AY72:AZ72"/>
    <mergeCell ref="D71:E71"/>
    <mergeCell ref="F71:G71"/>
    <mergeCell ref="I71:J71"/>
    <mergeCell ref="K71:L71"/>
    <mergeCell ref="N71:O71"/>
    <mergeCell ref="P71:Q71"/>
    <mergeCell ref="R71:S71"/>
    <mergeCell ref="T71:U71"/>
    <mergeCell ref="V71:W71"/>
    <mergeCell ref="AK69:AL69"/>
    <mergeCell ref="AY69:AZ69"/>
    <mergeCell ref="D70:E70"/>
    <mergeCell ref="F70:G70"/>
    <mergeCell ref="I70:J70"/>
    <mergeCell ref="K70:L70"/>
    <mergeCell ref="N70:O70"/>
    <mergeCell ref="P70:Q70"/>
    <mergeCell ref="R70:S70"/>
    <mergeCell ref="T70:U70"/>
    <mergeCell ref="V70:W70"/>
    <mergeCell ref="AK70:AL70"/>
    <mergeCell ref="AY70:AZ70"/>
    <mergeCell ref="D69:E69"/>
    <mergeCell ref="F69:G69"/>
    <mergeCell ref="I69:J69"/>
    <mergeCell ref="K69:L69"/>
    <mergeCell ref="N69:O69"/>
    <mergeCell ref="P69:Q69"/>
    <mergeCell ref="R69:S69"/>
    <mergeCell ref="T69:U69"/>
    <mergeCell ref="V69:W69"/>
    <mergeCell ref="AK67:AL67"/>
    <mergeCell ref="AY67:AZ67"/>
    <mergeCell ref="D68:E68"/>
    <mergeCell ref="F68:G68"/>
    <mergeCell ref="I68:J68"/>
    <mergeCell ref="K68:L68"/>
    <mergeCell ref="N68:O68"/>
    <mergeCell ref="P68:Q68"/>
    <mergeCell ref="R68:S68"/>
    <mergeCell ref="T68:U68"/>
    <mergeCell ref="V68:W68"/>
    <mergeCell ref="AK68:AL68"/>
    <mergeCell ref="AY68:AZ68"/>
    <mergeCell ref="D67:E67"/>
    <mergeCell ref="F67:G67"/>
    <mergeCell ref="I67:J67"/>
    <mergeCell ref="K67:L67"/>
    <mergeCell ref="N67:O67"/>
    <mergeCell ref="P67:Q67"/>
    <mergeCell ref="R67:S67"/>
    <mergeCell ref="T67:U67"/>
    <mergeCell ref="V67:W67"/>
    <mergeCell ref="AK65:AL65"/>
    <mergeCell ref="AY65:AZ65"/>
    <mergeCell ref="D66:E66"/>
    <mergeCell ref="F66:G66"/>
    <mergeCell ref="I66:J66"/>
    <mergeCell ref="K66:L66"/>
    <mergeCell ref="N66:O66"/>
    <mergeCell ref="P66:Q66"/>
    <mergeCell ref="R66:S66"/>
    <mergeCell ref="T66:U66"/>
    <mergeCell ref="V66:W66"/>
    <mergeCell ref="AK66:AL66"/>
    <mergeCell ref="AY66:AZ66"/>
    <mergeCell ref="D65:E65"/>
    <mergeCell ref="F65:G65"/>
    <mergeCell ref="I65:J65"/>
    <mergeCell ref="K65:L65"/>
    <mergeCell ref="N65:O65"/>
    <mergeCell ref="P65:Q65"/>
    <mergeCell ref="R65:S65"/>
    <mergeCell ref="T65:U65"/>
    <mergeCell ref="V65:W65"/>
    <mergeCell ref="AK63:AL63"/>
    <mergeCell ref="AY63:AZ63"/>
    <mergeCell ref="D64:E64"/>
    <mergeCell ref="F64:G64"/>
    <mergeCell ref="I64:J64"/>
    <mergeCell ref="K64:L64"/>
    <mergeCell ref="N64:O64"/>
    <mergeCell ref="P64:Q64"/>
    <mergeCell ref="R64:S64"/>
    <mergeCell ref="T64:U64"/>
    <mergeCell ref="V64:W64"/>
    <mergeCell ref="AK64:AL64"/>
    <mergeCell ref="AY64:AZ64"/>
    <mergeCell ref="D63:E63"/>
    <mergeCell ref="F63:G63"/>
    <mergeCell ref="I63:J63"/>
    <mergeCell ref="K63:L63"/>
    <mergeCell ref="N63:O63"/>
    <mergeCell ref="P63:Q63"/>
    <mergeCell ref="R63:S63"/>
    <mergeCell ref="T63:U63"/>
    <mergeCell ref="V63:W63"/>
    <mergeCell ref="AK61:AL61"/>
    <mergeCell ref="AY61:AZ61"/>
    <mergeCell ref="D62:E62"/>
    <mergeCell ref="F62:G62"/>
    <mergeCell ref="I62:J62"/>
    <mergeCell ref="K62:L62"/>
    <mergeCell ref="N62:O62"/>
    <mergeCell ref="P62:Q62"/>
    <mergeCell ref="R62:S62"/>
    <mergeCell ref="T62:U62"/>
    <mergeCell ref="V62:W62"/>
    <mergeCell ref="AK62:AL62"/>
    <mergeCell ref="AY62:AZ62"/>
    <mergeCell ref="D61:E61"/>
    <mergeCell ref="F61:G61"/>
    <mergeCell ref="I61:J61"/>
    <mergeCell ref="K61:L61"/>
    <mergeCell ref="N61:O61"/>
    <mergeCell ref="P61:Q61"/>
    <mergeCell ref="R61:S61"/>
    <mergeCell ref="T61:U61"/>
    <mergeCell ref="V61:W61"/>
    <mergeCell ref="AK59:AL59"/>
    <mergeCell ref="AY59:AZ59"/>
    <mergeCell ref="D60:E60"/>
    <mergeCell ref="F60:G60"/>
    <mergeCell ref="I60:J60"/>
    <mergeCell ref="K60:L60"/>
    <mergeCell ref="N60:O60"/>
    <mergeCell ref="P60:Q60"/>
    <mergeCell ref="R60:S60"/>
    <mergeCell ref="T60:U60"/>
    <mergeCell ref="V60:W60"/>
    <mergeCell ref="AK60:AL60"/>
    <mergeCell ref="AY60:AZ60"/>
    <mergeCell ref="D59:E59"/>
    <mergeCell ref="F59:G59"/>
    <mergeCell ref="I59:J59"/>
    <mergeCell ref="K59:L59"/>
    <mergeCell ref="N59:O59"/>
    <mergeCell ref="P59:Q59"/>
    <mergeCell ref="R59:S59"/>
    <mergeCell ref="T59:U59"/>
    <mergeCell ref="V59:W59"/>
    <mergeCell ref="AK57:AL57"/>
    <mergeCell ref="AY57:AZ57"/>
    <mergeCell ref="D58:E58"/>
    <mergeCell ref="F58:G58"/>
    <mergeCell ref="I58:J58"/>
    <mergeCell ref="K58:L58"/>
    <mergeCell ref="N58:O58"/>
    <mergeCell ref="P58:Q58"/>
    <mergeCell ref="R58:S58"/>
    <mergeCell ref="T58:U58"/>
    <mergeCell ref="V58:W58"/>
    <mergeCell ref="AK58:AL58"/>
    <mergeCell ref="AY58:AZ58"/>
    <mergeCell ref="D57:E57"/>
    <mergeCell ref="F57:G57"/>
    <mergeCell ref="I57:J57"/>
    <mergeCell ref="K57:L57"/>
    <mergeCell ref="N57:O57"/>
    <mergeCell ref="P57:Q57"/>
    <mergeCell ref="R57:S57"/>
    <mergeCell ref="T57:U57"/>
    <mergeCell ref="AK55:AL55"/>
    <mergeCell ref="AY55:AZ55"/>
    <mergeCell ref="D56:E56"/>
    <mergeCell ref="F56:G56"/>
    <mergeCell ref="I56:J56"/>
    <mergeCell ref="K56:L56"/>
    <mergeCell ref="N56:O56"/>
    <mergeCell ref="P56:Q56"/>
    <mergeCell ref="R56:S56"/>
    <mergeCell ref="T56:U56"/>
    <mergeCell ref="AK56:AL56"/>
    <mergeCell ref="AY56:AZ56"/>
    <mergeCell ref="D55:E55"/>
    <mergeCell ref="F55:G55"/>
    <mergeCell ref="I55:J55"/>
    <mergeCell ref="K55:L55"/>
    <mergeCell ref="N55:O55"/>
    <mergeCell ref="P55:Q55"/>
    <mergeCell ref="R55:S55"/>
    <mergeCell ref="T55:U55"/>
    <mergeCell ref="AK53:AL53"/>
    <mergeCell ref="AY53:AZ53"/>
    <mergeCell ref="D54:E54"/>
    <mergeCell ref="F54:G54"/>
    <mergeCell ref="I54:J54"/>
    <mergeCell ref="K54:L54"/>
    <mergeCell ref="N54:O54"/>
    <mergeCell ref="P54:Q54"/>
    <mergeCell ref="R54:S54"/>
    <mergeCell ref="T54:U54"/>
    <mergeCell ref="AK54:AL54"/>
    <mergeCell ref="AY54:AZ54"/>
    <mergeCell ref="D53:E53"/>
    <mergeCell ref="F53:G53"/>
    <mergeCell ref="I53:J53"/>
    <mergeCell ref="K53:L53"/>
    <mergeCell ref="N53:O53"/>
    <mergeCell ref="P53:Q53"/>
    <mergeCell ref="R53:S53"/>
    <mergeCell ref="T53:U53"/>
    <mergeCell ref="AK51:AL51"/>
    <mergeCell ref="AY51:AZ51"/>
    <mergeCell ref="D52:E52"/>
    <mergeCell ref="F52:G52"/>
    <mergeCell ref="I52:J52"/>
    <mergeCell ref="K52:L52"/>
    <mergeCell ref="N52:O52"/>
    <mergeCell ref="P52:Q52"/>
    <mergeCell ref="R52:S52"/>
    <mergeCell ref="T52:U52"/>
    <mergeCell ref="AK52:AL52"/>
    <mergeCell ref="AY52:AZ52"/>
    <mergeCell ref="D51:E51"/>
    <mergeCell ref="F51:G51"/>
    <mergeCell ref="I51:J51"/>
    <mergeCell ref="K51:L51"/>
    <mergeCell ref="N51:O51"/>
    <mergeCell ref="P51:Q51"/>
    <mergeCell ref="R51:S51"/>
    <mergeCell ref="T51:U51"/>
    <mergeCell ref="AK49:AL49"/>
    <mergeCell ref="AY49:AZ49"/>
    <mergeCell ref="D50:E50"/>
    <mergeCell ref="F50:G50"/>
    <mergeCell ref="I50:J50"/>
    <mergeCell ref="K50:L50"/>
    <mergeCell ref="N50:O50"/>
    <mergeCell ref="P50:Q50"/>
    <mergeCell ref="R50:S50"/>
    <mergeCell ref="T50:U50"/>
    <mergeCell ref="AK50:AL50"/>
    <mergeCell ref="AY50:AZ50"/>
    <mergeCell ref="D49:E49"/>
    <mergeCell ref="F49:G49"/>
    <mergeCell ref="I49:J49"/>
    <mergeCell ref="K49:L49"/>
    <mergeCell ref="N49:O49"/>
    <mergeCell ref="P49:Q49"/>
    <mergeCell ref="R49:S49"/>
    <mergeCell ref="T49:U49"/>
    <mergeCell ref="AK47:AL47"/>
    <mergeCell ref="AY47:AZ47"/>
    <mergeCell ref="D48:E48"/>
    <mergeCell ref="F48:G48"/>
    <mergeCell ref="I48:J48"/>
    <mergeCell ref="K48:L48"/>
    <mergeCell ref="N48:O48"/>
    <mergeCell ref="P48:Q48"/>
    <mergeCell ref="R48:S48"/>
    <mergeCell ref="T48:U48"/>
    <mergeCell ref="V48:W48"/>
    <mergeCell ref="AK48:AL48"/>
    <mergeCell ref="AY48:AZ48"/>
    <mergeCell ref="D47:E47"/>
    <mergeCell ref="F47:G47"/>
    <mergeCell ref="I47:J47"/>
    <mergeCell ref="K47:L47"/>
    <mergeCell ref="N47:O47"/>
    <mergeCell ref="P47:Q47"/>
    <mergeCell ref="R47:S47"/>
    <mergeCell ref="T47:U47"/>
    <mergeCell ref="V47:W47"/>
    <mergeCell ref="AK45:AL45"/>
    <mergeCell ref="AY45:AZ45"/>
    <mergeCell ref="D46:E46"/>
    <mergeCell ref="F46:G46"/>
    <mergeCell ref="I46:J46"/>
    <mergeCell ref="K46:L46"/>
    <mergeCell ref="N46:O46"/>
    <mergeCell ref="P46:Q46"/>
    <mergeCell ref="R46:S46"/>
    <mergeCell ref="T46:U46"/>
    <mergeCell ref="V46:W46"/>
    <mergeCell ref="AK46:AL46"/>
    <mergeCell ref="AY46:AZ46"/>
    <mergeCell ref="D45:E45"/>
    <mergeCell ref="F45:G45"/>
    <mergeCell ref="I45:J45"/>
    <mergeCell ref="K45:L45"/>
    <mergeCell ref="N45:O45"/>
    <mergeCell ref="P45:Q45"/>
    <mergeCell ref="R45:S45"/>
    <mergeCell ref="T45:U45"/>
    <mergeCell ref="V45:W45"/>
    <mergeCell ref="AK43:AL43"/>
    <mergeCell ref="AY43:AZ43"/>
    <mergeCell ref="D44:E44"/>
    <mergeCell ref="F44:G44"/>
    <mergeCell ref="I44:J44"/>
    <mergeCell ref="K44:L44"/>
    <mergeCell ref="N44:O44"/>
    <mergeCell ref="P44:Q44"/>
    <mergeCell ref="R44:S44"/>
    <mergeCell ref="T44:U44"/>
    <mergeCell ref="V44:W44"/>
    <mergeCell ref="AK44:AL44"/>
    <mergeCell ref="AY44:AZ44"/>
    <mergeCell ref="D43:E43"/>
    <mergeCell ref="F43:G43"/>
    <mergeCell ref="I43:J43"/>
    <mergeCell ref="K43:L43"/>
    <mergeCell ref="N43:O43"/>
    <mergeCell ref="P43:Q43"/>
    <mergeCell ref="R43:S43"/>
    <mergeCell ref="T43:U43"/>
    <mergeCell ref="V43:W43"/>
    <mergeCell ref="AK41:AL41"/>
    <mergeCell ref="AY41:AZ41"/>
    <mergeCell ref="D42:E42"/>
    <mergeCell ref="F42:G42"/>
    <mergeCell ref="I42:J42"/>
    <mergeCell ref="K42:L42"/>
    <mergeCell ref="N42:O42"/>
    <mergeCell ref="P42:Q42"/>
    <mergeCell ref="R42:S42"/>
    <mergeCell ref="T42:U42"/>
    <mergeCell ref="V42:W42"/>
    <mergeCell ref="AK42:AL42"/>
    <mergeCell ref="AY42:AZ42"/>
    <mergeCell ref="D41:E41"/>
    <mergeCell ref="F41:G41"/>
    <mergeCell ref="I41:J41"/>
    <mergeCell ref="K41:L41"/>
    <mergeCell ref="N41:O41"/>
    <mergeCell ref="P41:Q41"/>
    <mergeCell ref="R41:S41"/>
    <mergeCell ref="T41:U41"/>
    <mergeCell ref="V41:W41"/>
    <mergeCell ref="AK39:AL39"/>
    <mergeCell ref="AY39:AZ39"/>
    <mergeCell ref="D40:E40"/>
    <mergeCell ref="F40:G40"/>
    <mergeCell ref="I40:J40"/>
    <mergeCell ref="K40:L40"/>
    <mergeCell ref="N40:O40"/>
    <mergeCell ref="P40:Q40"/>
    <mergeCell ref="R40:S40"/>
    <mergeCell ref="T40:U40"/>
    <mergeCell ref="V40:W40"/>
    <mergeCell ref="AK40:AL40"/>
    <mergeCell ref="AY40:AZ40"/>
    <mergeCell ref="D39:E39"/>
    <mergeCell ref="F39:G39"/>
    <mergeCell ref="I39:J39"/>
    <mergeCell ref="K39:L39"/>
    <mergeCell ref="N39:O39"/>
    <mergeCell ref="P39:Q39"/>
    <mergeCell ref="R39:S39"/>
    <mergeCell ref="T39:U39"/>
    <mergeCell ref="V39:W39"/>
    <mergeCell ref="AK37:AL37"/>
    <mergeCell ref="AY37:AZ37"/>
    <mergeCell ref="D38:E38"/>
    <mergeCell ref="F38:G38"/>
    <mergeCell ref="I38:J38"/>
    <mergeCell ref="K38:L38"/>
    <mergeCell ref="N38:O38"/>
    <mergeCell ref="P38:Q38"/>
    <mergeCell ref="R38:S38"/>
    <mergeCell ref="T38:U38"/>
    <mergeCell ref="V38:W38"/>
    <mergeCell ref="AK38:AL38"/>
    <mergeCell ref="AY38:AZ38"/>
    <mergeCell ref="D37:E37"/>
    <mergeCell ref="F37:G37"/>
    <mergeCell ref="I37:J37"/>
    <mergeCell ref="K37:L37"/>
    <mergeCell ref="N37:O37"/>
    <mergeCell ref="P37:Q37"/>
    <mergeCell ref="R37:S37"/>
    <mergeCell ref="T37:U37"/>
    <mergeCell ref="V37:W37"/>
    <mergeCell ref="AK35:AL35"/>
    <mergeCell ref="AY35:AZ35"/>
    <mergeCell ref="D36:E36"/>
    <mergeCell ref="F36:G36"/>
    <mergeCell ref="I36:J36"/>
    <mergeCell ref="K36:L36"/>
    <mergeCell ref="N36:O36"/>
    <mergeCell ref="P36:Q36"/>
    <mergeCell ref="R36:S36"/>
    <mergeCell ref="T36:U36"/>
    <mergeCell ref="V36:W36"/>
    <mergeCell ref="AK36:AL36"/>
    <mergeCell ref="AY36:AZ36"/>
    <mergeCell ref="D35:E35"/>
    <mergeCell ref="F35:G35"/>
    <mergeCell ref="I35:J35"/>
    <mergeCell ref="K35:L35"/>
    <mergeCell ref="N35:O35"/>
    <mergeCell ref="P35:Q35"/>
    <mergeCell ref="R35:S35"/>
    <mergeCell ref="T35:U35"/>
    <mergeCell ref="V35:W35"/>
    <mergeCell ref="AK33:AL33"/>
    <mergeCell ref="AY33:AZ33"/>
    <mergeCell ref="D34:E34"/>
    <mergeCell ref="F34:G34"/>
    <mergeCell ref="I34:J34"/>
    <mergeCell ref="K34:L34"/>
    <mergeCell ref="N34:O34"/>
    <mergeCell ref="P34:Q34"/>
    <mergeCell ref="R34:S34"/>
    <mergeCell ref="T34:U34"/>
    <mergeCell ref="V34:W34"/>
    <mergeCell ref="AK34:AL34"/>
    <mergeCell ref="AY34:AZ34"/>
    <mergeCell ref="D33:E33"/>
    <mergeCell ref="F33:G33"/>
    <mergeCell ref="I33:J33"/>
    <mergeCell ref="K33:L33"/>
    <mergeCell ref="N33:O33"/>
    <mergeCell ref="P33:Q33"/>
    <mergeCell ref="R33:S33"/>
    <mergeCell ref="T33:U33"/>
    <mergeCell ref="V33:W33"/>
    <mergeCell ref="AK31:AL31"/>
    <mergeCell ref="AY31:AZ31"/>
    <mergeCell ref="D32:E32"/>
    <mergeCell ref="F32:G32"/>
    <mergeCell ref="I32:J32"/>
    <mergeCell ref="K32:L32"/>
    <mergeCell ref="N32:O32"/>
    <mergeCell ref="P32:Q32"/>
    <mergeCell ref="R32:S32"/>
    <mergeCell ref="T32:U32"/>
    <mergeCell ref="V32:W32"/>
    <mergeCell ref="AK32:AL32"/>
    <mergeCell ref="AY32:AZ32"/>
    <mergeCell ref="D31:E31"/>
    <mergeCell ref="F31:G31"/>
    <mergeCell ref="I31:J31"/>
    <mergeCell ref="K31:L31"/>
    <mergeCell ref="N31:O31"/>
    <mergeCell ref="P31:Q31"/>
    <mergeCell ref="R31:S31"/>
    <mergeCell ref="T31:U31"/>
    <mergeCell ref="V31:W31"/>
    <mergeCell ref="AK29:AL29"/>
    <mergeCell ref="AY29:AZ29"/>
    <mergeCell ref="D30:E30"/>
    <mergeCell ref="F30:G30"/>
    <mergeCell ref="I30:J30"/>
    <mergeCell ref="K30:L30"/>
    <mergeCell ref="N30:O30"/>
    <mergeCell ref="P30:Q30"/>
    <mergeCell ref="R30:S30"/>
    <mergeCell ref="T30:U30"/>
    <mergeCell ref="V30:W30"/>
    <mergeCell ref="AK30:AL30"/>
    <mergeCell ref="AY30:AZ30"/>
    <mergeCell ref="D29:E29"/>
    <mergeCell ref="F29:G29"/>
    <mergeCell ref="I29:J29"/>
    <mergeCell ref="K29:L29"/>
    <mergeCell ref="N29:O29"/>
    <mergeCell ref="P29:Q29"/>
    <mergeCell ref="R29:S29"/>
    <mergeCell ref="T29:U29"/>
    <mergeCell ref="V29:W29"/>
    <mergeCell ref="AV26:AV27"/>
    <mergeCell ref="AW26:AW27"/>
    <mergeCell ref="AX26:AX27"/>
    <mergeCell ref="AY26:AZ27"/>
    <mergeCell ref="D28:E28"/>
    <mergeCell ref="F28:G28"/>
    <mergeCell ref="I28:J28"/>
    <mergeCell ref="K28:L28"/>
    <mergeCell ref="N28:O28"/>
    <mergeCell ref="P28:Q28"/>
    <mergeCell ref="R28:S28"/>
    <mergeCell ref="T28:U28"/>
    <mergeCell ref="V28:W28"/>
    <mergeCell ref="AK28:AL28"/>
    <mergeCell ref="AY28:AZ28"/>
    <mergeCell ref="AI26:AI27"/>
    <mergeCell ref="AJ26:AJ27"/>
    <mergeCell ref="AK26:AL27"/>
    <mergeCell ref="AM26:AM27"/>
    <mergeCell ref="AN26:AN27"/>
    <mergeCell ref="AO26:AO27"/>
    <mergeCell ref="AV24:AW25"/>
    <mergeCell ref="AX24:AZ25"/>
    <mergeCell ref="C26:C27"/>
    <mergeCell ref="D26:E27"/>
    <mergeCell ref="F26:G27"/>
    <mergeCell ref="H26:H27"/>
    <mergeCell ref="I26:J27"/>
    <mergeCell ref="K26:L27"/>
    <mergeCell ref="M26:M27"/>
    <mergeCell ref="N26:O27"/>
    <mergeCell ref="P26:Q27"/>
    <mergeCell ref="R26:S27"/>
    <mergeCell ref="T26:U27"/>
    <mergeCell ref="V26:W27"/>
    <mergeCell ref="X26:X27"/>
    <mergeCell ref="Y26:Y27"/>
    <mergeCell ref="Z26:Z27"/>
    <mergeCell ref="AB26:AB27"/>
    <mergeCell ref="AC26:AC27"/>
    <mergeCell ref="AD26:AD27"/>
    <mergeCell ref="AE26:AE27"/>
    <mergeCell ref="AS26:AS27"/>
    <mergeCell ref="AT26:AT27"/>
    <mergeCell ref="AU26:AU27"/>
    <mergeCell ref="AU9:AU10"/>
    <mergeCell ref="AV9:AV10"/>
    <mergeCell ref="AW9:AW10"/>
    <mergeCell ref="AX9:AX10"/>
    <mergeCell ref="AY9:AY10"/>
    <mergeCell ref="AZ9:AZ10"/>
    <mergeCell ref="AL9:AL10"/>
    <mergeCell ref="AM9:AM10"/>
    <mergeCell ref="AN9:AN10"/>
    <mergeCell ref="AO9:AO10"/>
    <mergeCell ref="AP9:AP10"/>
    <mergeCell ref="AQ9:AQ10"/>
    <mergeCell ref="AR9:AR10"/>
    <mergeCell ref="AS9:AS10"/>
    <mergeCell ref="AT9:AT10"/>
    <mergeCell ref="A22:A27"/>
    <mergeCell ref="B22:B27"/>
    <mergeCell ref="C22:G25"/>
    <mergeCell ref="H22:L25"/>
    <mergeCell ref="M22:W25"/>
    <mergeCell ref="X22:Z25"/>
    <mergeCell ref="AA22:AA27"/>
    <mergeCell ref="AB22:AL23"/>
    <mergeCell ref="AM22:AZ23"/>
    <mergeCell ref="AB24:AC25"/>
    <mergeCell ref="AD24:AE25"/>
    <mergeCell ref="AF24:AG25"/>
    <mergeCell ref="AH24:AI25"/>
    <mergeCell ref="AJ24:AL25"/>
    <mergeCell ref="AM24:AO25"/>
    <mergeCell ref="AP24:AQ25"/>
    <mergeCell ref="AR24:AS25"/>
    <mergeCell ref="AT24:AU25"/>
    <mergeCell ref="AF26:AF27"/>
    <mergeCell ref="AG26:AG27"/>
    <mergeCell ref="AH26:AH27"/>
    <mergeCell ref="AP26:AP27"/>
    <mergeCell ref="AQ26:AQ27"/>
    <mergeCell ref="AR26:AR27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C5:AE8"/>
    <mergeCell ref="AF5:AH8"/>
    <mergeCell ref="AI5:AL8"/>
    <mergeCell ref="AM5:AW6"/>
    <mergeCell ref="AX5:AZ8"/>
    <mergeCell ref="M7:O8"/>
    <mergeCell ref="P7:Q8"/>
    <mergeCell ref="R7:S8"/>
    <mergeCell ref="T7:U8"/>
    <mergeCell ref="V7:W8"/>
    <mergeCell ref="AM7:AO8"/>
    <mergeCell ref="AP7:AQ8"/>
    <mergeCell ref="AR7:AS8"/>
    <mergeCell ref="AT7:AU8"/>
    <mergeCell ref="AV7:AW8"/>
    <mergeCell ref="A5:A10"/>
    <mergeCell ref="B5:B10"/>
    <mergeCell ref="C5:E8"/>
    <mergeCell ref="F5:H8"/>
    <mergeCell ref="I5:L8"/>
    <mergeCell ref="M5:W6"/>
    <mergeCell ref="X5:Z8"/>
    <mergeCell ref="AA5:AA10"/>
    <mergeCell ref="AB5:A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V1:Z1"/>
    <mergeCell ref="A2:J2"/>
    <mergeCell ref="M2:Y2"/>
    <mergeCell ref="AA2:AK2"/>
    <mergeCell ref="N3:Y3"/>
    <mergeCell ref="AP3:AV3"/>
    <mergeCell ref="A4:J4"/>
    <mergeCell ref="M4:Z4"/>
    <mergeCell ref="AA4:AK4"/>
    <mergeCell ref="AL4:AX4"/>
    <mergeCell ref="AK89:AL89"/>
    <mergeCell ref="AY89:AZ89"/>
    <mergeCell ref="D90:E90"/>
    <mergeCell ref="F90:G90"/>
    <mergeCell ref="I90:J90"/>
    <mergeCell ref="K90:L90"/>
    <mergeCell ref="N90:O90"/>
    <mergeCell ref="P90:Q90"/>
    <mergeCell ref="R90:S90"/>
    <mergeCell ref="T90:U90"/>
    <mergeCell ref="V90:W90"/>
    <mergeCell ref="AK90:AL90"/>
    <mergeCell ref="AY90:AZ90"/>
    <mergeCell ref="AK91:AL91"/>
    <mergeCell ref="AY91:AZ91"/>
    <mergeCell ref="D92:E92"/>
    <mergeCell ref="F92:G92"/>
    <mergeCell ref="I92:J92"/>
    <mergeCell ref="K92:L92"/>
    <mergeCell ref="N92:O92"/>
    <mergeCell ref="P92:Q92"/>
    <mergeCell ref="R92:S92"/>
    <mergeCell ref="T92:U92"/>
    <mergeCell ref="V92:W92"/>
    <mergeCell ref="AK92:AL92"/>
    <mergeCell ref="AY92:AZ92"/>
    <mergeCell ref="D91:E91"/>
    <mergeCell ref="F91:G91"/>
    <mergeCell ref="I91:J91"/>
    <mergeCell ref="K91:L91"/>
    <mergeCell ref="N91:O91"/>
    <mergeCell ref="P91:Q91"/>
    <mergeCell ref="R91:S91"/>
    <mergeCell ref="T91:U91"/>
    <mergeCell ref="V91:W91"/>
    <mergeCell ref="AK93:AL93"/>
    <mergeCell ref="AY93:AZ93"/>
    <mergeCell ref="D94:E94"/>
    <mergeCell ref="F94:G94"/>
    <mergeCell ref="I94:J94"/>
    <mergeCell ref="K94:L94"/>
    <mergeCell ref="N94:O94"/>
    <mergeCell ref="P94:Q94"/>
    <mergeCell ref="R94:S94"/>
    <mergeCell ref="T94:U94"/>
    <mergeCell ref="V94:W94"/>
    <mergeCell ref="AK94:AL94"/>
    <mergeCell ref="AY94:AZ94"/>
    <mergeCell ref="D93:E93"/>
    <mergeCell ref="F93:G93"/>
    <mergeCell ref="I93:J93"/>
    <mergeCell ref="K93:L93"/>
    <mergeCell ref="N93:O93"/>
    <mergeCell ref="P93:Q93"/>
    <mergeCell ref="R93:S93"/>
    <mergeCell ref="T93:U93"/>
    <mergeCell ref="V93:W93"/>
    <mergeCell ref="AK95:AL95"/>
    <mergeCell ref="AY95:AZ95"/>
    <mergeCell ref="AK96:AL96"/>
    <mergeCell ref="AY96:AZ96"/>
    <mergeCell ref="D95:E95"/>
    <mergeCell ref="F95:G95"/>
    <mergeCell ref="I95:J95"/>
    <mergeCell ref="K95:L95"/>
    <mergeCell ref="N95:O95"/>
    <mergeCell ref="P95:Q95"/>
    <mergeCell ref="R95:S95"/>
    <mergeCell ref="T95:U95"/>
    <mergeCell ref="V95:W95"/>
    <mergeCell ref="D96:E96"/>
    <mergeCell ref="F96:G96"/>
    <mergeCell ref="I96:J96"/>
    <mergeCell ref="K96:L96"/>
    <mergeCell ref="N96:O96"/>
    <mergeCell ref="P96:Q96"/>
    <mergeCell ref="R96:S96"/>
    <mergeCell ref="T96:U96"/>
    <mergeCell ref="V96:W96"/>
    <mergeCell ref="AB102:AI102"/>
    <mergeCell ref="AB103:AI103"/>
    <mergeCell ref="AK97:AL97"/>
    <mergeCell ref="AY97:AZ97"/>
    <mergeCell ref="K88:L88"/>
    <mergeCell ref="I88:J88"/>
    <mergeCell ref="F88:G88"/>
    <mergeCell ref="D88:E88"/>
    <mergeCell ref="V88:W88"/>
    <mergeCell ref="T88:U88"/>
    <mergeCell ref="R88:S88"/>
    <mergeCell ref="P88:Q88"/>
    <mergeCell ref="N88:O88"/>
    <mergeCell ref="AY88:AZ88"/>
    <mergeCell ref="AK88:AL88"/>
    <mergeCell ref="D97:E97"/>
    <mergeCell ref="F97:G97"/>
    <mergeCell ref="I97:J97"/>
    <mergeCell ref="K97:L97"/>
    <mergeCell ref="N97:O97"/>
    <mergeCell ref="P97:Q97"/>
    <mergeCell ref="R97:S97"/>
    <mergeCell ref="T97:U97"/>
    <mergeCell ref="V97:W97"/>
  </mergeCells>
  <phoneticPr fontId="5" type="noConversion"/>
  <pageMargins left="0.59027777777777801" right="1.2993055555555599" top="0.47013888888888899" bottom="0.34027777777777801" header="0.51180555555555496" footer="0.51180555555555496"/>
  <pageSetup paperSize="9" scale="89" firstPageNumber="0" orientation="portrait" r:id="rId1"/>
  <colBreaks count="3" manualBreakCount="3">
    <brk id="12" max="92" man="1"/>
    <brk id="26" max="91" man="1"/>
    <brk id="38" max="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8-2-1</vt:lpstr>
      <vt:lpstr>'8-2-1'!Print_Area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  Ming-Der.</dc:creator>
  <cp:lastModifiedBy>陳彥鈞</cp:lastModifiedBy>
  <cp:revision>4</cp:revision>
  <cp:lastPrinted>2021-09-15T03:52:25Z</cp:lastPrinted>
  <dcterms:created xsi:type="dcterms:W3CDTF">2000-09-07T06:26:50Z</dcterms:created>
  <dcterms:modified xsi:type="dcterms:W3CDTF">2021-10-01T07:00:57Z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