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AC1191\Desktop\11\"/>
    </mc:Choice>
  </mc:AlternateContent>
  <xr:revisionPtr revIDLastSave="0" documentId="13_ncr:1_{DF51072B-4FD2-4606-93A1-3AB61E468ADE}" xr6:coauthVersionLast="36" xr6:coauthVersionMax="36" xr10:uidLastSave="{00000000-0000-0000-0000-000000000000}"/>
  <bookViews>
    <workbookView xWindow="120" yWindow="150" windowWidth="9720" windowHeight="4080" tabRatio="601" xr2:uid="{00000000-000D-0000-FFFF-FFFF00000000}"/>
  </bookViews>
  <sheets>
    <sheet name="11-20" sheetId="2" r:id="rId1"/>
  </sheets>
  <calcPr calcId="191029"/>
</workbook>
</file>

<file path=xl/calcChain.xml><?xml version="1.0" encoding="utf-8"?>
<calcChain xmlns="http://schemas.openxmlformats.org/spreadsheetml/2006/main">
  <c r="K40" i="2" l="1"/>
  <c r="C39" i="2"/>
  <c r="D39" i="2"/>
  <c r="E39" i="2"/>
  <c r="F39" i="2"/>
  <c r="B39" i="2"/>
  <c r="BK40" i="2"/>
  <c r="BJ40" i="2"/>
  <c r="BI40" i="2"/>
  <c r="BH40" i="2"/>
  <c r="BG40" i="2"/>
  <c r="BF40" i="2"/>
  <c r="BE40" i="2"/>
  <c r="BD40" i="2"/>
  <c r="BC40" i="2"/>
  <c r="BB40" i="2"/>
  <c r="BA40" i="2"/>
  <c r="AZ40" i="2"/>
  <c r="AY40" i="2"/>
  <c r="AX40" i="2"/>
  <c r="AW40" i="2"/>
  <c r="AV40" i="2"/>
  <c r="AU40" i="2"/>
  <c r="AT40" i="2"/>
  <c r="AS40" i="2"/>
  <c r="AR40" i="2"/>
  <c r="AO40" i="2"/>
  <c r="AN40" i="2"/>
  <c r="AM40" i="2"/>
  <c r="AL40" i="2"/>
  <c r="AK40" i="2"/>
  <c r="AJ40" i="2"/>
  <c r="AI40" i="2"/>
  <c r="AH40" i="2"/>
  <c r="AG40" i="2"/>
  <c r="AF40" i="2"/>
  <c r="AE40" i="2"/>
  <c r="AD40" i="2"/>
  <c r="AC40" i="2"/>
  <c r="AB40" i="2"/>
  <c r="AA40" i="2"/>
  <c r="Z40" i="2"/>
  <c r="Y40" i="2"/>
  <c r="X40" i="2"/>
  <c r="W40" i="2"/>
  <c r="U40" i="2"/>
  <c r="T40" i="2"/>
  <c r="S40" i="2"/>
  <c r="R40" i="2"/>
  <c r="Q40" i="2"/>
  <c r="P40" i="2"/>
  <c r="O40" i="2"/>
  <c r="N40" i="2"/>
  <c r="M40" i="2"/>
  <c r="L40" i="2"/>
  <c r="J40" i="2"/>
  <c r="I40" i="2"/>
  <c r="H40" i="2"/>
  <c r="G40" i="2"/>
  <c r="BK39" i="2"/>
  <c r="BJ39" i="2"/>
  <c r="BI39" i="2"/>
  <c r="BH39" i="2"/>
  <c r="BG39" i="2"/>
  <c r="BF39" i="2"/>
  <c r="BE39" i="2"/>
  <c r="BD39" i="2"/>
  <c r="BC39" i="2"/>
  <c r="BB39" i="2"/>
  <c r="BA39" i="2"/>
  <c r="AZ39" i="2"/>
  <c r="AY39" i="2"/>
  <c r="AX39" i="2"/>
  <c r="AW39" i="2"/>
  <c r="AV39" i="2"/>
  <c r="AU39" i="2"/>
  <c r="AT39" i="2"/>
  <c r="AS39" i="2"/>
  <c r="AR39" i="2"/>
  <c r="AO39" i="2"/>
  <c r="AN39" i="2"/>
  <c r="AM39" i="2"/>
  <c r="AL39" i="2"/>
  <c r="AK39" i="2"/>
  <c r="AJ39" i="2"/>
  <c r="AI39" i="2"/>
  <c r="AH39" i="2"/>
  <c r="AG39" i="2"/>
  <c r="AF39" i="2"/>
  <c r="AE39" i="2"/>
  <c r="AD39" i="2"/>
  <c r="AC39" i="2"/>
  <c r="AB39" i="2"/>
  <c r="AA39" i="2"/>
  <c r="Z39" i="2"/>
  <c r="Y39" i="2"/>
  <c r="X39" i="2"/>
  <c r="W39" i="2"/>
  <c r="U39" i="2"/>
  <c r="T39" i="2"/>
  <c r="S39" i="2"/>
  <c r="R39" i="2"/>
  <c r="Q39" i="2"/>
  <c r="P39" i="2"/>
  <c r="O39" i="2"/>
  <c r="N39" i="2"/>
  <c r="M39" i="2"/>
  <c r="L39" i="2"/>
  <c r="K39" i="2"/>
  <c r="J39" i="2"/>
  <c r="I39" i="2"/>
  <c r="H39" i="2"/>
  <c r="G39" i="2"/>
  <c r="B40" i="2" l="1"/>
  <c r="F40" i="2"/>
  <c r="C40" i="2"/>
  <c r="E40" i="2"/>
  <c r="D40" i="2"/>
  <c r="C37" i="2"/>
  <c r="E38" i="2"/>
  <c r="F38" i="2"/>
  <c r="E36" i="2"/>
  <c r="F36" i="2"/>
  <c r="E37" i="2"/>
  <c r="F37" i="2"/>
  <c r="C38" i="2"/>
  <c r="D38" i="2"/>
  <c r="D37" i="2"/>
  <c r="D36" i="2"/>
  <c r="C36" i="2"/>
  <c r="B38" i="2"/>
  <c r="B37" i="2"/>
  <c r="B36" i="2"/>
  <c r="L33" i="2"/>
  <c r="K33" i="2"/>
  <c r="G32" i="2"/>
  <c r="H32" i="2"/>
  <c r="I32" i="2"/>
  <c r="J32" i="2"/>
  <c r="K32" i="2"/>
  <c r="L32" i="2"/>
  <c r="M32" i="2"/>
  <c r="N32" i="2"/>
  <c r="O32" i="2"/>
  <c r="P32" i="2"/>
  <c r="Q32" i="2"/>
  <c r="R32" i="2"/>
  <c r="S32" i="2"/>
  <c r="T32" i="2"/>
  <c r="U32" i="2"/>
  <c r="W32" i="2"/>
  <c r="X32" i="2"/>
  <c r="Y32" i="2"/>
  <c r="Z32" i="2"/>
  <c r="AA32" i="2"/>
  <c r="AB32" i="2"/>
  <c r="AC32" i="2"/>
  <c r="AD32" i="2"/>
  <c r="AE32" i="2"/>
  <c r="AF32" i="2"/>
  <c r="AG32" i="2"/>
  <c r="AH32" i="2"/>
  <c r="AI32" i="2"/>
  <c r="AJ32" i="2"/>
  <c r="AK32" i="2"/>
  <c r="AL32" i="2"/>
  <c r="AM32" i="2"/>
  <c r="AN32" i="2"/>
  <c r="AO32" i="2"/>
  <c r="AP32" i="2"/>
  <c r="AR32" i="2"/>
  <c r="AS32" i="2"/>
  <c r="AT32" i="2"/>
  <c r="AU32" i="2"/>
  <c r="AV32" i="2"/>
  <c r="AW32" i="2"/>
  <c r="AX32" i="2"/>
  <c r="AY32" i="2"/>
  <c r="AZ32" i="2"/>
  <c r="BA32" i="2"/>
  <c r="BB32" i="2"/>
  <c r="BC32" i="2"/>
  <c r="BD32" i="2"/>
  <c r="BE32" i="2"/>
  <c r="BF32" i="2"/>
  <c r="BG32" i="2"/>
  <c r="BH32" i="2"/>
  <c r="BI32" i="2"/>
  <c r="BJ32" i="2"/>
  <c r="BK32" i="2"/>
  <c r="G33" i="2"/>
  <c r="H33" i="2"/>
  <c r="I33" i="2"/>
  <c r="D33" i="2" s="1"/>
  <c r="J33" i="2"/>
  <c r="M33" i="2"/>
  <c r="N33" i="2"/>
  <c r="O33" i="2"/>
  <c r="P33" i="2"/>
  <c r="Q33" i="2"/>
  <c r="R33" i="2"/>
  <c r="S33" i="2"/>
  <c r="T33" i="2"/>
  <c r="U33" i="2"/>
  <c r="W33" i="2"/>
  <c r="X33" i="2"/>
  <c r="Y33" i="2"/>
  <c r="Z33" i="2"/>
  <c r="AA33" i="2"/>
  <c r="AB33" i="2"/>
  <c r="AC33" i="2"/>
  <c r="AD33" i="2"/>
  <c r="AE33" i="2"/>
  <c r="AF33" i="2"/>
  <c r="AG33" i="2"/>
  <c r="AH33" i="2"/>
  <c r="AI33" i="2"/>
  <c r="AJ33" i="2"/>
  <c r="AK33" i="2"/>
  <c r="AL33" i="2"/>
  <c r="AM33" i="2"/>
  <c r="AN33" i="2"/>
  <c r="AO33" i="2"/>
  <c r="AP33" i="2"/>
  <c r="AR33" i="2"/>
  <c r="AS33" i="2"/>
  <c r="AT33" i="2"/>
  <c r="AU33" i="2"/>
  <c r="AV33" i="2"/>
  <c r="AW33" i="2"/>
  <c r="AX33" i="2"/>
  <c r="AY33" i="2"/>
  <c r="AZ33" i="2"/>
  <c r="BA33" i="2"/>
  <c r="BB33" i="2"/>
  <c r="BC33" i="2"/>
  <c r="BD33" i="2"/>
  <c r="BE33" i="2"/>
  <c r="BF33" i="2"/>
  <c r="BG33" i="2"/>
  <c r="BH33" i="2"/>
  <c r="BI33" i="2"/>
  <c r="BJ33" i="2"/>
  <c r="BK33" i="2"/>
  <c r="B34" i="2"/>
  <c r="C34" i="2"/>
  <c r="D34" i="2"/>
  <c r="E34" i="2"/>
  <c r="F34" i="2"/>
  <c r="B35" i="2"/>
  <c r="C35" i="2"/>
  <c r="D35" i="2"/>
  <c r="E35" i="2"/>
  <c r="F35" i="2"/>
  <c r="F32" i="2" s="1"/>
  <c r="G26" i="2"/>
  <c r="H26" i="2"/>
  <c r="I26" i="2"/>
  <c r="J26" i="2"/>
  <c r="K26" i="2"/>
  <c r="L26" i="2"/>
  <c r="M26" i="2"/>
  <c r="N26" i="2"/>
  <c r="O26" i="2"/>
  <c r="P26" i="2"/>
  <c r="Q26" i="2"/>
  <c r="R26" i="2"/>
  <c r="S26" i="2"/>
  <c r="T26" i="2"/>
  <c r="U26" i="2"/>
  <c r="W26" i="2"/>
  <c r="X26" i="2"/>
  <c r="Y26" i="2"/>
  <c r="Z26" i="2"/>
  <c r="AA26" i="2"/>
  <c r="AB26" i="2"/>
  <c r="AC26" i="2"/>
  <c r="AD26" i="2"/>
  <c r="AE26" i="2"/>
  <c r="AF26" i="2"/>
  <c r="AG26" i="2"/>
  <c r="AH26" i="2"/>
  <c r="AI26" i="2"/>
  <c r="AJ26" i="2"/>
  <c r="AK26" i="2"/>
  <c r="AL26" i="2"/>
  <c r="AM26" i="2"/>
  <c r="AN26" i="2"/>
  <c r="AO26" i="2"/>
  <c r="AP26" i="2"/>
  <c r="AR26" i="2"/>
  <c r="AS26" i="2"/>
  <c r="AT26" i="2"/>
  <c r="AU26" i="2"/>
  <c r="AV26" i="2"/>
  <c r="AW26" i="2"/>
  <c r="AX26" i="2"/>
  <c r="AY26" i="2"/>
  <c r="AZ26" i="2"/>
  <c r="BA26" i="2"/>
  <c r="BB26" i="2"/>
  <c r="BC26" i="2"/>
  <c r="BD26" i="2"/>
  <c r="BE26" i="2"/>
  <c r="BF26" i="2"/>
  <c r="BG26" i="2"/>
  <c r="BH26" i="2"/>
  <c r="BI26" i="2"/>
  <c r="BJ26" i="2"/>
  <c r="BK26" i="2"/>
  <c r="B27" i="2"/>
  <c r="C27" i="2"/>
  <c r="D27" i="2"/>
  <c r="E27" i="2"/>
  <c r="F27" i="2"/>
  <c r="B28" i="2"/>
  <c r="C28" i="2"/>
  <c r="D28" i="2"/>
  <c r="E28" i="2"/>
  <c r="F28" i="2"/>
  <c r="B29" i="2"/>
  <c r="C29" i="2"/>
  <c r="D29" i="2"/>
  <c r="E29" i="2"/>
  <c r="F29" i="2"/>
  <c r="B30" i="2"/>
  <c r="C30" i="2"/>
  <c r="D30" i="2"/>
  <c r="E30" i="2"/>
  <c r="F30" i="2"/>
  <c r="B31" i="2"/>
  <c r="C31" i="2"/>
  <c r="D31" i="2"/>
  <c r="E31" i="2"/>
  <c r="F31" i="2"/>
  <c r="U25" i="2"/>
  <c r="BG25" i="2"/>
  <c r="AU25" i="2"/>
  <c r="BK25" i="2"/>
  <c r="I25" i="2"/>
  <c r="L25" i="2"/>
  <c r="Y25" i="2"/>
  <c r="Z25" i="2"/>
  <c r="AG25" i="2"/>
  <c r="AO25" i="2"/>
  <c r="AX25" i="2"/>
  <c r="BJ25" i="2"/>
  <c r="F21" i="2"/>
  <c r="E21" i="2"/>
  <c r="C21" i="2"/>
  <c r="B21" i="2"/>
  <c r="E20" i="2"/>
  <c r="C20" i="2"/>
  <c r="E19" i="2"/>
  <c r="D26" i="2"/>
  <c r="H25" i="2"/>
  <c r="BF25" i="2"/>
  <c r="BH25" i="2"/>
  <c r="BD25" i="2"/>
  <c r="AZ25" i="2"/>
  <c r="AR25" i="2"/>
  <c r="AM25" i="2"/>
  <c r="AI25" i="2"/>
  <c r="AA25" i="2"/>
  <c r="W25" i="2"/>
  <c r="R25" i="2"/>
  <c r="J25" i="2"/>
  <c r="AD25" i="2"/>
  <c r="AP25" i="2"/>
  <c r="P25" i="2"/>
  <c r="N25" i="2"/>
  <c r="AY25" i="2"/>
  <c r="BB25" i="2"/>
  <c r="AK25" i="2"/>
  <c r="T25" i="2"/>
  <c r="AH25" i="2"/>
  <c r="BC25" i="2"/>
  <c r="AL25" i="2"/>
  <c r="AV25" i="2"/>
  <c r="AE25" i="2"/>
  <c r="AT25" i="2"/>
  <c r="AC25" i="2"/>
  <c r="M25" i="2"/>
  <c r="BI25" i="2"/>
  <c r="BE25" i="2"/>
  <c r="BA25" i="2"/>
  <c r="AW25" i="2"/>
  <c r="AS25" i="2"/>
  <c r="AN25" i="2"/>
  <c r="AJ25" i="2"/>
  <c r="AF25" i="2"/>
  <c r="AB25" i="2"/>
  <c r="X25" i="2"/>
  <c r="S25" i="2"/>
  <c r="O25" i="2"/>
  <c r="K25" i="2"/>
  <c r="G25" i="2"/>
  <c r="Q25" i="2"/>
  <c r="B25" i="2"/>
  <c r="E25" i="2" l="1"/>
  <c r="F25" i="2"/>
  <c r="C25" i="2"/>
  <c r="D25" i="2"/>
  <c r="E26" i="2"/>
  <c r="F26" i="2"/>
  <c r="B26" i="2"/>
  <c r="C26" i="2"/>
  <c r="E32" i="2"/>
  <c r="C33" i="2"/>
  <c r="B32" i="2"/>
  <c r="C32" i="2"/>
  <c r="D32" i="2"/>
  <c r="E33" i="2"/>
  <c r="F33" i="2"/>
  <c r="B33" i="2"/>
</calcChain>
</file>

<file path=xl/sharedStrings.xml><?xml version="1.0" encoding="utf-8"?>
<sst xmlns="http://schemas.openxmlformats.org/spreadsheetml/2006/main" count="552" uniqueCount="75">
  <si>
    <r>
      <t>Unit</t>
    </r>
    <r>
      <rPr>
        <sz val="9"/>
        <rFont val="新細明體"/>
        <family val="1"/>
        <charset val="136"/>
      </rPr>
      <t>：</t>
    </r>
    <r>
      <rPr>
        <sz val="9"/>
        <rFont val="Times New Roman"/>
        <family val="1"/>
      </rPr>
      <t>Person</t>
    </r>
  </si>
  <si>
    <t>單位：人</t>
    <phoneticPr fontId="3" type="noConversion"/>
  </si>
  <si>
    <t>社會工作師
（具公職）
Pro. Social
Workers</t>
    <phoneticPr fontId="3" type="noConversion"/>
  </si>
  <si>
    <t>年底別
End of Year</t>
    <phoneticPr fontId="3" type="noConversion"/>
  </si>
  <si>
    <t>行政
人員
Administrators</t>
    <phoneticPr fontId="3" type="noConversion"/>
  </si>
  <si>
    <t>社會工作人員
Social Workers</t>
    <phoneticPr fontId="3" type="noConversion"/>
  </si>
  <si>
    <t>專業
人員
Specialists</t>
    <phoneticPr fontId="3" type="noConversion"/>
  </si>
  <si>
    <t>其他
人員
Others</t>
    <phoneticPr fontId="3" type="noConversion"/>
  </si>
  <si>
    <r>
      <t>Unit</t>
    </r>
    <r>
      <rPr>
        <sz val="9"/>
        <rFont val="新細明體"/>
        <family val="1"/>
        <charset val="136"/>
      </rPr>
      <t>：</t>
    </r>
    <r>
      <rPr>
        <sz val="9"/>
        <rFont val="Times New Roman"/>
        <family val="1"/>
      </rPr>
      <t>Person</t>
    </r>
    <r>
      <rPr>
        <sz val="9"/>
        <rFont val="Times New Roman"/>
        <family val="1"/>
      </rPr>
      <t>s</t>
    </r>
    <phoneticPr fontId="3" type="noConversion"/>
  </si>
  <si>
    <t>一○二年底 End of 2013</t>
  </si>
  <si>
    <t>-</t>
    <phoneticPr fontId="3" type="noConversion"/>
  </si>
  <si>
    <t>九十四年底 End of 2005</t>
    <phoneticPr fontId="3" type="noConversion"/>
  </si>
  <si>
    <t>九十五年底 End of 2006</t>
    <phoneticPr fontId="3" type="noConversion"/>
  </si>
  <si>
    <t>九十六年底 End of 2007</t>
    <phoneticPr fontId="3" type="noConversion"/>
  </si>
  <si>
    <t>九十七年底 End of 2008</t>
    <phoneticPr fontId="3" type="noConversion"/>
  </si>
  <si>
    <t>九十八年底 End of 2009</t>
    <phoneticPr fontId="3" type="noConversion"/>
  </si>
  <si>
    <t>九十九年底 End of 2010</t>
    <phoneticPr fontId="3" type="noConversion"/>
  </si>
  <si>
    <t>一○○年底 End of 2011</t>
    <phoneticPr fontId="3" type="noConversion"/>
  </si>
  <si>
    <t>一○一年底 End of 2012</t>
    <phoneticPr fontId="3" type="noConversion"/>
  </si>
  <si>
    <t>一○三年底 End of 2014</t>
    <phoneticPr fontId="3" type="noConversion"/>
  </si>
  <si>
    <t>縣 政 府   Government</t>
    <phoneticPr fontId="3" type="noConversion"/>
  </si>
  <si>
    <t>鄉鎮市公所  Townships</t>
    <phoneticPr fontId="3" type="noConversion"/>
  </si>
  <si>
    <t>總計Grand Total</t>
    <phoneticPr fontId="3" type="noConversion"/>
  </si>
  <si>
    <t>兒 童 及 少 年 福 利
Children &amp; Youths Welfare</t>
    <phoneticPr fontId="3" type="noConversion"/>
  </si>
  <si>
    <t>婦 女 福 利
Women Welfare</t>
    <phoneticPr fontId="3" type="noConversion"/>
  </si>
  <si>
    <t>老 人 福 利
The Aged Welfare</t>
    <phoneticPr fontId="3" type="noConversion"/>
  </si>
  <si>
    <t>身  心  障  礙  福  利
Disabled Welfare</t>
    <phoneticPr fontId="3" type="noConversion"/>
  </si>
  <si>
    <t>社 會 救 助
Social Help</t>
    <phoneticPr fontId="3" type="noConversion"/>
  </si>
  <si>
    <t>社 會 保 險
Social Insurance</t>
    <phoneticPr fontId="3" type="noConversion"/>
  </si>
  <si>
    <t>社 會 工 作
Social Work</t>
    <phoneticPr fontId="3" type="noConversion"/>
  </si>
  <si>
    <t>-</t>
    <phoneticPr fontId="3" type="noConversion"/>
  </si>
  <si>
    <t>其他</t>
    <phoneticPr fontId="3" type="noConversion"/>
  </si>
  <si>
    <t>-</t>
    <phoneticPr fontId="3" type="noConversion"/>
  </si>
  <si>
    <r>
      <t>Table 11-20</t>
    </r>
    <r>
      <rPr>
        <sz val="16"/>
        <rFont val="細明體"/>
        <family val="3"/>
        <charset val="136"/>
      </rPr>
      <t>、</t>
    </r>
    <r>
      <rPr>
        <sz val="16"/>
        <rFont val="Times New Roman"/>
        <family val="1"/>
      </rPr>
      <t xml:space="preserve"> Social Welfare Personnel </t>
    </r>
    <phoneticPr fontId="3" type="noConversion"/>
  </si>
  <si>
    <r>
      <t>Table 11-20</t>
    </r>
    <r>
      <rPr>
        <sz val="16"/>
        <rFont val="細明體"/>
        <family val="3"/>
        <charset val="136"/>
      </rPr>
      <t>、</t>
    </r>
    <r>
      <rPr>
        <sz val="16"/>
        <rFont val="Times New Roman"/>
        <family val="1"/>
      </rPr>
      <t>Social Welfare Personnel (Cont.1)</t>
    </r>
    <phoneticPr fontId="3" type="noConversion"/>
  </si>
  <si>
    <r>
      <t>Table 11-20</t>
    </r>
    <r>
      <rPr>
        <sz val="16"/>
        <rFont val="細明體"/>
        <family val="3"/>
        <charset val="136"/>
      </rPr>
      <t>、</t>
    </r>
    <r>
      <rPr>
        <sz val="16"/>
        <rFont val="Times New Roman"/>
        <family val="1"/>
      </rPr>
      <t xml:space="preserve"> Social Welfare Personnel (Cont. End)</t>
    </r>
    <phoneticPr fontId="3" type="noConversion"/>
  </si>
  <si>
    <t>表１１ － ２０ 、社會福利工作人員數 (共3頁/第3頁)</t>
    <phoneticPr fontId="3" type="noConversion"/>
  </si>
  <si>
    <t>表１１ － ２０ 、社會福利工作人員數 (共3頁/第1頁)</t>
    <phoneticPr fontId="3" type="noConversion"/>
  </si>
  <si>
    <t>表１１ － ２０、社會福利工作人員數 (共3頁/第2頁)</t>
    <phoneticPr fontId="3" type="noConversion"/>
  </si>
  <si>
    <t>一○四年底 End of 2015</t>
    <phoneticPr fontId="3" type="noConversion"/>
  </si>
  <si>
    <t>一○二年底 End of 2013</t>
    <phoneticPr fontId="3" type="noConversion"/>
  </si>
  <si>
    <t>公部門
Public Sectors</t>
    <phoneticPr fontId="3" type="noConversion"/>
  </si>
  <si>
    <t>其他福利機關(構)
Other Welfare Organizations</t>
    <phoneticPr fontId="3" type="noConversion"/>
  </si>
  <si>
    <r>
      <t xml:space="preserve">公設民營機構(中心)
</t>
    </r>
    <r>
      <rPr>
        <sz val="8"/>
        <rFont val="新細明體"/>
        <family val="1"/>
        <charset val="136"/>
      </rPr>
      <t>Government-owned and Contractor-operated Organizations</t>
    </r>
    <phoneticPr fontId="3" type="noConversion"/>
  </si>
  <si>
    <r>
      <t xml:space="preserve">接受政府委託服務單位
</t>
    </r>
    <r>
      <rPr>
        <sz val="8"/>
        <rFont val="新細明體"/>
        <family val="1"/>
        <charset val="136"/>
      </rPr>
      <t>Units Authorized by Government</t>
    </r>
    <phoneticPr fontId="3" type="noConversion"/>
  </si>
  <si>
    <t>縣 政 府   Government</t>
    <phoneticPr fontId="3" type="noConversion"/>
  </si>
  <si>
    <t>花蓮縣政府  Government</t>
    <phoneticPr fontId="3" type="noConversion"/>
  </si>
  <si>
    <t>鄉鎮市公所  Townships</t>
    <phoneticPr fontId="3" type="noConversion"/>
  </si>
  <si>
    <t>保  護  服  務
Protective Services</t>
    <phoneticPr fontId="3" type="noConversion"/>
  </si>
  <si>
    <t>其    他
Others Services</t>
    <phoneticPr fontId="3" type="noConversion"/>
  </si>
  <si>
    <t>…</t>
    <phoneticPr fontId="3" type="noConversion"/>
  </si>
  <si>
    <t>兒童及少年福利
Children &amp; Youths Welfare</t>
    <phoneticPr fontId="3" type="noConversion"/>
  </si>
  <si>
    <t>社 區 發 展
Community Development</t>
    <phoneticPr fontId="3" type="noConversion"/>
  </si>
  <si>
    <r>
      <rPr>
        <sz val="9"/>
        <rFont val="細明體"/>
        <family val="3"/>
        <charset val="136"/>
      </rPr>
      <t>社</t>
    </r>
    <r>
      <rPr>
        <sz val="9"/>
        <rFont val="Times New Roman"/>
        <family val="1"/>
      </rPr>
      <t xml:space="preserve"> </t>
    </r>
    <r>
      <rPr>
        <sz val="9"/>
        <rFont val="細明體"/>
        <family val="3"/>
        <charset val="136"/>
      </rPr>
      <t>區</t>
    </r>
    <r>
      <rPr>
        <sz val="9"/>
        <rFont val="Times New Roman"/>
        <family val="1"/>
      </rPr>
      <t xml:space="preserve"> </t>
    </r>
    <r>
      <rPr>
        <sz val="9"/>
        <rFont val="細明體"/>
        <family val="3"/>
        <charset val="136"/>
      </rPr>
      <t>發</t>
    </r>
    <r>
      <rPr>
        <sz val="9"/>
        <rFont val="Times New Roman"/>
        <family val="1"/>
      </rPr>
      <t xml:space="preserve"> </t>
    </r>
    <r>
      <rPr>
        <sz val="9"/>
        <rFont val="細明體"/>
        <family val="3"/>
        <charset val="136"/>
      </rPr>
      <t xml:space="preserve">展
</t>
    </r>
    <r>
      <rPr>
        <sz val="9"/>
        <rFont val="Times New Roman"/>
        <family val="1"/>
      </rPr>
      <t>Community Development</t>
    </r>
    <phoneticPr fontId="3" type="noConversion"/>
  </si>
  <si>
    <t>志 願 服 務
Volunteer Service</t>
    <phoneticPr fontId="3" type="noConversion"/>
  </si>
  <si>
    <r>
      <rPr>
        <sz val="9"/>
        <rFont val="細明體"/>
        <family val="3"/>
        <charset val="136"/>
      </rPr>
      <t>志</t>
    </r>
    <r>
      <rPr>
        <sz val="9"/>
        <rFont val="Times New Roman"/>
        <family val="1"/>
      </rPr>
      <t xml:space="preserve"> </t>
    </r>
    <r>
      <rPr>
        <sz val="9"/>
        <rFont val="細明體"/>
        <family val="3"/>
        <charset val="136"/>
      </rPr>
      <t>願</t>
    </r>
    <r>
      <rPr>
        <sz val="9"/>
        <rFont val="Times New Roman"/>
        <family val="1"/>
      </rPr>
      <t xml:space="preserve"> </t>
    </r>
    <r>
      <rPr>
        <sz val="9"/>
        <rFont val="細明體"/>
        <family val="3"/>
        <charset val="136"/>
      </rPr>
      <t>服</t>
    </r>
    <r>
      <rPr>
        <sz val="9"/>
        <rFont val="Times New Roman"/>
        <family val="1"/>
      </rPr>
      <t xml:space="preserve"> </t>
    </r>
    <r>
      <rPr>
        <sz val="9"/>
        <rFont val="細明體"/>
        <family val="3"/>
        <charset val="136"/>
      </rPr>
      <t xml:space="preserve">務
</t>
    </r>
    <r>
      <rPr>
        <sz val="9"/>
        <rFont val="Times New Roman"/>
        <family val="1"/>
      </rPr>
      <t>Volunteer Service</t>
    </r>
    <phoneticPr fontId="3" type="noConversion"/>
  </si>
  <si>
    <t>資料來源：本府社會處  10790-01-01-2</t>
  </si>
  <si>
    <t>一○五年底 End of 2016</t>
  </si>
  <si>
    <t>一○五年底 End of 2016</t>
    <phoneticPr fontId="3" type="noConversion"/>
  </si>
  <si>
    <t>一○六年底 End of 2017</t>
  </si>
  <si>
    <t>一○七年底 End of 2018</t>
    <phoneticPr fontId="3" type="noConversion"/>
  </si>
  <si>
    <t>一○八年底 End of 2019</t>
    <phoneticPr fontId="3" type="noConversion"/>
  </si>
  <si>
    <t>社會福利  450</t>
    <phoneticPr fontId="3" type="noConversion"/>
  </si>
  <si>
    <t>社會福利 451</t>
    <phoneticPr fontId="3" type="noConversion"/>
  </si>
  <si>
    <t>社會福利 452</t>
    <phoneticPr fontId="3" type="noConversion"/>
  </si>
  <si>
    <t>社會福利 453</t>
    <phoneticPr fontId="3" type="noConversion"/>
  </si>
  <si>
    <t>社會福利 454</t>
    <phoneticPr fontId="3" type="noConversion"/>
  </si>
  <si>
    <t>社會福利  455</t>
    <phoneticPr fontId="3" type="noConversion"/>
  </si>
  <si>
    <t>一○九年底 End of 2020</t>
    <phoneticPr fontId="3" type="noConversion"/>
  </si>
  <si>
    <t>-</t>
    <phoneticPr fontId="3" type="noConversion"/>
  </si>
  <si>
    <t>社會工作師
Licensed Social
Workers</t>
    <phoneticPr fontId="3" type="noConversion"/>
  </si>
  <si>
    <t>非社工專業
人員
Specialists</t>
    <phoneticPr fontId="3" type="noConversion"/>
  </si>
  <si>
    <r>
      <t>Source</t>
    </r>
    <r>
      <rPr>
        <sz val="9"/>
        <rFont val="新細明體"/>
        <family val="1"/>
        <charset val="136"/>
      </rPr>
      <t>：</t>
    </r>
    <r>
      <rPr>
        <sz val="9"/>
        <rFont val="Times New Roman"/>
        <family val="1"/>
      </rPr>
      <t>Prepared according to Form 10790-01-01-2 by Hualien Social Affairs Department.</t>
    </r>
    <phoneticPr fontId="3" type="noConversion"/>
  </si>
  <si>
    <t>說　　明：資料填寫依個人實際承辦該項業務所付出之時間佔實際上班時間之比例。</t>
  </si>
  <si>
    <t>說　　明：資料填寫依個人實際承辦該項業務所付出之時間佔實際上班時間之比例。</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</si>
</sst>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76" formatCode="#,##0.0;#,##0.0;_-* &quot;-&quot;_-;_-@_-"/>
    <numFmt numFmtId="177" formatCode="#,##0.00;#,##0.00;_-* &quot;-&quot;_-;_-@_-"/>
    <numFmt numFmtId="178" formatCode="0.E+00"/>
    <numFmt numFmtId="179" formatCode="#,##0.000000_);\(#,##0.000000\)"/>
    <numFmt numFmtId="180" formatCode="#,##0.00_);[Red]\(#,##0.00\)"/>
  </numFmts>
  <fonts count="11">
    <font>
      <sz val="9"/>
      <name val="Times New Roman"/>
      <family val="1"/>
    </font>
    <font>
      <sz val="16"/>
      <name val="華康中黑體"/>
      <family val="3"/>
      <charset val="136"/>
    </font>
    <font>
      <sz val="9"/>
      <name val="Times New Roman"/>
      <family val="1"/>
    </font>
    <font>
      <sz val="9"/>
      <name val="新細明體"/>
      <family val="1"/>
      <charset val="136"/>
    </font>
    <font>
      <sz val="9"/>
      <name val="細明體"/>
      <family val="3"/>
      <charset val="136"/>
    </font>
    <font>
      <sz val="16"/>
      <name val="Times New Roman"/>
      <family val="1"/>
    </font>
    <font>
      <sz val="16"/>
      <name val="細明體"/>
      <family val="3"/>
      <charset val="136"/>
    </font>
    <font>
      <sz val="16"/>
      <name val="新細明體"/>
      <family val="1"/>
      <charset val="136"/>
    </font>
    <font>
      <sz val="8"/>
      <name val="新細明體"/>
      <family val="1"/>
      <charset val="136"/>
    </font>
    <font>
      <sz val="9"/>
      <color indexed="8"/>
      <name val="新細明體"/>
      <family val="1"/>
      <charset val="136"/>
    </font>
    <font>
      <sz val="9"/>
      <color indexed="8"/>
      <name val="Times New Roman"/>
      <family val="1"/>
    </font>
  </fonts>
  <fills count="2">
    <fill>
      <patternFill patternType="none"/>
    </fill>
    <fill>
      <patternFill patternType="gray125"/>
    </fill>
  </fills>
  <borders count="15">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applyBorder="0"/>
    <xf numFmtId="0" fontId="2" fillId="0" borderId="0"/>
    <xf numFmtId="0" fontId="2" fillId="0" borderId="0" applyBorder="0"/>
    <xf numFmtId="0" fontId="2" fillId="0" borderId="0"/>
  </cellStyleXfs>
  <cellXfs count="87">
    <xf numFmtId="0" fontId="0" fillId="0" borderId="0" xfId="0"/>
    <xf numFmtId="0" fontId="2" fillId="0" borderId="0" xfId="0" quotePrefix="1" applyFont="1" applyBorder="1"/>
    <xf numFmtId="0" fontId="2" fillId="0" borderId="0" xfId="0" applyFont="1" applyBorder="1"/>
    <xf numFmtId="0" fontId="2" fillId="0" borderId="0" xfId="0" applyFont="1" applyBorder="1" applyAlignment="1"/>
    <xf numFmtId="0" fontId="1" fillId="0" borderId="0" xfId="0" applyFont="1" applyBorder="1" applyAlignment="1">
      <alignment vertical="center"/>
    </xf>
    <xf numFmtId="176" fontId="2" fillId="0" borderId="0" xfId="0" quotePrefix="1" applyNumberFormat="1" applyFont="1" applyBorder="1" applyAlignment="1">
      <alignment horizontal="righ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NumberFormat="1" applyFont="1" applyBorder="1" applyAlignment="1">
      <alignment horizontal="right" vertical="center"/>
    </xf>
    <xf numFmtId="0" fontId="2" fillId="0" borderId="0" xfId="0" quotePrefix="1" applyFont="1" applyBorder="1" applyAlignment="1">
      <alignment horizontal="right" vertical="center"/>
    </xf>
    <xf numFmtId="0" fontId="3" fillId="0" borderId="0" xfId="0" applyFont="1" applyBorder="1"/>
    <xf numFmtId="178" fontId="2" fillId="0" borderId="0" xfId="0" applyNumberFormat="1" applyFont="1" applyAlignment="1">
      <alignment vertical="center"/>
    </xf>
    <xf numFmtId="177" fontId="2" fillId="0" borderId="0" xfId="0" applyNumberFormat="1" applyFont="1" applyBorder="1"/>
    <xf numFmtId="0" fontId="2" fillId="0" borderId="0" xfId="2" applyFont="1" applyBorder="1"/>
    <xf numFmtId="0" fontId="3" fillId="0" borderId="1" xfId="0" applyFont="1" applyBorder="1" applyAlignment="1">
      <alignment vertical="center"/>
    </xf>
    <xf numFmtId="0" fontId="3" fillId="0" borderId="1" xfId="0" quotePrefix="1" applyFont="1" applyBorder="1" applyAlignment="1">
      <alignment vertical="center"/>
    </xf>
    <xf numFmtId="177" fontId="3" fillId="0" borderId="1" xfId="0" quotePrefix="1"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0" xfId="0" applyFont="1"/>
    <xf numFmtId="179" fontId="3" fillId="0" borderId="1" xfId="1"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7" fontId="3" fillId="0" borderId="1" xfId="0" quotePrefix="1" applyNumberFormat="1" applyFont="1" applyBorder="1" applyAlignment="1">
      <alignment horizontal="left" vertical="center" wrapText="1"/>
    </xf>
    <xf numFmtId="177" fontId="3" fillId="0" borderId="1" xfId="0" applyNumberFormat="1" applyFont="1" applyBorder="1" applyAlignment="1">
      <alignment horizontal="left" vertical="center" wrapText="1"/>
    </xf>
    <xf numFmtId="180" fontId="2" fillId="0" borderId="0" xfId="2" quotePrefix="1" applyNumberFormat="1" applyFont="1" applyBorder="1" applyAlignment="1">
      <alignment horizontal="right" vertical="center" wrapText="1"/>
    </xf>
    <xf numFmtId="180" fontId="2" fillId="0" borderId="0" xfId="2" applyNumberFormat="1" applyFont="1" applyBorder="1" applyAlignment="1">
      <alignment horizontal="right" vertical="center" wrapText="1"/>
    </xf>
    <xf numFmtId="180" fontId="3" fillId="0" borderId="1" xfId="1" applyNumberFormat="1" applyFont="1" applyBorder="1" applyAlignment="1">
      <alignment vertical="center" wrapText="1"/>
    </xf>
    <xf numFmtId="180" fontId="3" fillId="0" borderId="1" xfId="0" applyNumberFormat="1" applyFont="1" applyBorder="1" applyAlignment="1">
      <alignment vertical="center" wrapText="1"/>
    </xf>
    <xf numFmtId="180" fontId="3" fillId="0" borderId="1" xfId="0" quotePrefix="1" applyNumberFormat="1" applyFont="1" applyBorder="1" applyAlignment="1">
      <alignment vertical="center" wrapText="1"/>
    </xf>
    <xf numFmtId="180" fontId="2" fillId="0" borderId="0" xfId="2" quotePrefix="1" applyNumberFormat="1" applyFont="1" applyBorder="1" applyAlignment="1">
      <alignment horizontal="right" vertical="center"/>
    </xf>
    <xf numFmtId="180" fontId="2" fillId="0" borderId="0" xfId="2" applyNumberFormat="1" applyFont="1" applyBorder="1" applyAlignment="1">
      <alignment horizontal="right" vertical="center"/>
    </xf>
    <xf numFmtId="0" fontId="3" fillId="0" borderId="0" xfId="0" applyFont="1" applyAlignment="1">
      <alignment vertical="center"/>
    </xf>
    <xf numFmtId="180" fontId="2" fillId="0" borderId="0" xfId="2" applyNumberFormat="1" applyFont="1" applyBorder="1" applyAlignment="1">
      <alignment vertical="center"/>
    </xf>
    <xf numFmtId="180" fontId="2" fillId="0" borderId="0" xfId="2" quotePrefix="1" applyNumberFormat="1" applyFont="1" applyBorder="1" applyAlignment="1">
      <alignment vertical="center"/>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1"/>
    </xf>
    <xf numFmtId="0" fontId="3" fillId="0" borderId="1" xfId="0" quotePrefix="1" applyFont="1" applyBorder="1" applyAlignment="1">
      <alignment horizontal="left" vertical="center" wrapText="1" indent="1"/>
    </xf>
    <xf numFmtId="180" fontId="0" fillId="0" borderId="0" xfId="2" applyNumberFormat="1" applyFont="1" applyBorder="1" applyAlignment="1">
      <alignment horizontal="right" vertical="center"/>
    </xf>
    <xf numFmtId="43" fontId="2" fillId="0" borderId="0" xfId="2" quotePrefix="1" applyNumberFormat="1" applyFont="1" applyBorder="1" applyAlignment="1">
      <alignment horizontal="right" vertical="center" wrapText="1"/>
    </xf>
    <xf numFmtId="178" fontId="0" fillId="0" borderId="0" xfId="0" applyNumberFormat="1" applyAlignment="1">
      <alignment vertical="center"/>
    </xf>
    <xf numFmtId="0" fontId="9" fillId="0" borderId="1" xfId="0" applyFont="1" applyBorder="1" applyAlignment="1">
      <alignment vertical="center"/>
    </xf>
    <xf numFmtId="43" fontId="10" fillId="0" borderId="0" xfId="2" quotePrefix="1" applyNumberFormat="1" applyFont="1" applyBorder="1" applyAlignment="1">
      <alignment horizontal="right" vertical="center" wrapText="1"/>
    </xf>
    <xf numFmtId="180" fontId="10" fillId="0" borderId="0" xfId="2" quotePrefix="1" applyNumberFormat="1" applyFont="1" applyBorder="1" applyAlignment="1">
      <alignment horizontal="right" vertical="center" wrapText="1"/>
    </xf>
    <xf numFmtId="177" fontId="10" fillId="0" borderId="0" xfId="0" applyNumberFormat="1" applyFont="1" applyBorder="1"/>
    <xf numFmtId="41" fontId="2" fillId="0" borderId="0" xfId="2" quotePrefix="1" applyNumberFormat="1" applyFont="1" applyBorder="1" applyAlignment="1">
      <alignment horizontal="right" vertical="center" wrapText="1"/>
    </xf>
    <xf numFmtId="41" fontId="10" fillId="0" borderId="0" xfId="2" quotePrefix="1" applyNumberFormat="1" applyFont="1" applyBorder="1" applyAlignment="1">
      <alignment horizontal="right" vertical="center" wrapText="1"/>
    </xf>
    <xf numFmtId="43" fontId="2" fillId="0" borderId="2" xfId="2" quotePrefix="1" applyNumberFormat="1" applyFont="1" applyBorder="1" applyAlignment="1">
      <alignment horizontal="right" vertical="center" wrapText="1"/>
    </xf>
    <xf numFmtId="0" fontId="3" fillId="0" borderId="3" xfId="0" quotePrefix="1" applyFont="1" applyBorder="1" applyAlignment="1">
      <alignment horizontal="left" vertical="center" wrapText="1" indent="1"/>
    </xf>
    <xf numFmtId="180" fontId="2" fillId="0" borderId="0" xfId="2" quotePrefix="1" applyNumberFormat="1" applyFont="1" applyBorder="1" applyAlignment="1">
      <alignment vertical="center" wrapText="1"/>
    </xf>
    <xf numFmtId="180" fontId="2" fillId="0" borderId="0" xfId="2" applyNumberFormat="1" applyFont="1" applyBorder="1" applyAlignment="1">
      <alignment vertical="center" wrapText="1"/>
    </xf>
    <xf numFmtId="177" fontId="2" fillId="0" borderId="0" xfId="0" quotePrefix="1" applyNumberFormat="1" applyFont="1" applyBorder="1" applyAlignment="1">
      <alignment horizontal="right" vertical="center" wrapText="1"/>
    </xf>
    <xf numFmtId="177" fontId="10" fillId="0" borderId="0" xfId="0" quotePrefix="1" applyNumberFormat="1" applyFont="1" applyBorder="1" applyAlignment="1">
      <alignment horizontal="right" vertical="center" wrapText="1"/>
    </xf>
    <xf numFmtId="176" fontId="2" fillId="0" borderId="0" xfId="0" quotePrefix="1" applyNumberFormat="1" applyFont="1" applyBorder="1" applyAlignment="1">
      <alignment horizontal="right" vertical="center" wrapText="1"/>
    </xf>
    <xf numFmtId="180" fontId="0" fillId="0" borderId="0" xfId="2" quotePrefix="1" applyNumberFormat="1" applyFont="1" applyBorder="1" applyAlignment="1">
      <alignment horizontal="right" vertical="center" wrapText="1"/>
    </xf>
    <xf numFmtId="177" fontId="2" fillId="0" borderId="0" xfId="0" applyNumberFormat="1" applyFont="1" applyBorder="1" applyAlignment="1">
      <alignment horizontal="right" vertical="center" wrapText="1"/>
    </xf>
    <xf numFmtId="177" fontId="2" fillId="0" borderId="4" xfId="0" quotePrefix="1" applyNumberFormat="1" applyFont="1" applyBorder="1" applyAlignment="1">
      <alignment horizontal="right" vertical="center" wrapText="1"/>
    </xf>
    <xf numFmtId="49" fontId="5" fillId="0" borderId="0"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7" fillId="0" borderId="0" xfId="0" applyNumberFormat="1" applyFont="1" applyBorder="1" applyAlignment="1">
      <alignment horizontal="center" vertical="center"/>
    </xf>
    <xf numFmtId="0" fontId="3"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quotePrefix="1"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quotePrefix="1" applyFont="1" applyBorder="1" applyAlignment="1">
      <alignment horizontal="center" vertical="center" wrapText="1"/>
    </xf>
    <xf numFmtId="0" fontId="7" fillId="0" borderId="0" xfId="0" applyFont="1" applyBorder="1" applyAlignment="1">
      <alignment horizontal="center" vertical="center"/>
    </xf>
    <xf numFmtId="0" fontId="2" fillId="0" borderId="2" xfId="0" quotePrefix="1" applyFont="1" applyBorder="1" applyAlignment="1">
      <alignment horizontal="right" vertical="center"/>
    </xf>
    <xf numFmtId="0" fontId="8" fillId="0" borderId="14" xfId="0" applyFont="1" applyBorder="1" applyAlignment="1">
      <alignment horizontal="center" vertical="center" wrapText="1"/>
    </xf>
    <xf numFmtId="0" fontId="8" fillId="0" borderId="7" xfId="0" quotePrefix="1" applyFont="1" applyBorder="1" applyAlignment="1">
      <alignment horizontal="center" vertical="center" wrapText="1"/>
    </xf>
    <xf numFmtId="0" fontId="0" fillId="0" borderId="6" xfId="0" applyBorder="1"/>
    <xf numFmtId="0" fontId="0" fillId="0" borderId="9" xfId="0" applyBorder="1"/>
    <xf numFmtId="0" fontId="0" fillId="0" borderId="7" xfId="0" applyBorder="1"/>
    <xf numFmtId="0" fontId="0" fillId="0" borderId="8" xfId="0" applyBorder="1"/>
    <xf numFmtId="0" fontId="0" fillId="0" borderId="10" xfId="0" applyBorder="1"/>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Border="1" applyAlignment="1">
      <alignment horizontal="right" vertical="center"/>
    </xf>
    <xf numFmtId="0" fontId="0" fillId="0" borderId="6"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cellXfs>
  <cellStyles count="4">
    <cellStyle name="一般" xfId="0" builtinId="0"/>
    <cellStyle name="一般 2" xfId="3" xr:uid="{00000000-0005-0000-0000-000001000000}"/>
    <cellStyle name="一般_10-6新增表" xfId="1" xr:uid="{00000000-0005-0000-0000-000002000000}"/>
    <cellStyle name="一般_11-20"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O48"/>
  <sheetViews>
    <sheetView tabSelected="1" view="pageBreakPreview" topLeftCell="AF2" zoomScaleNormal="100" workbookViewId="0">
      <selection activeCell="AN24" sqref="AN24"/>
    </sheetView>
  </sheetViews>
  <sheetFormatPr defaultRowHeight="12"/>
  <cols>
    <col min="1" max="1" width="26.83203125" style="18" customWidth="1"/>
    <col min="2" max="21" width="8.33203125" customWidth="1"/>
    <col min="22" max="22" width="26.83203125" style="18" customWidth="1"/>
    <col min="23" max="42" width="8.33203125" customWidth="1"/>
    <col min="43" max="43" width="26.83203125" style="18" customWidth="1"/>
    <col min="44" max="63" width="8.33203125" customWidth="1"/>
  </cols>
  <sheetData>
    <row r="1" spans="1:63" s="7" customFormat="1" ht="11.25" customHeight="1">
      <c r="A1" s="6" t="s">
        <v>62</v>
      </c>
      <c r="Q1" s="82"/>
      <c r="R1" s="82"/>
      <c r="T1" s="82" t="s">
        <v>63</v>
      </c>
      <c r="U1" s="82"/>
      <c r="V1" s="7" t="s">
        <v>64</v>
      </c>
      <c r="AA1" s="8"/>
      <c r="AH1" s="82"/>
      <c r="AI1" s="82"/>
      <c r="AJ1" s="31"/>
      <c r="AO1" s="82" t="s">
        <v>65</v>
      </c>
      <c r="AP1" s="82"/>
      <c r="AQ1" s="7" t="s">
        <v>66</v>
      </c>
      <c r="BA1" s="8"/>
      <c r="BF1" s="8"/>
      <c r="BK1" s="8" t="s">
        <v>67</v>
      </c>
    </row>
    <row r="2" spans="1:63" s="4" customFormat="1" ht="22.5" customHeight="1">
      <c r="A2" s="69" t="s">
        <v>37</v>
      </c>
      <c r="B2" s="69"/>
      <c r="C2" s="69"/>
      <c r="D2" s="69"/>
      <c r="E2" s="69"/>
      <c r="F2" s="69"/>
      <c r="G2" s="69"/>
      <c r="H2" s="69"/>
      <c r="I2" s="69"/>
      <c r="J2" s="56" t="s">
        <v>33</v>
      </c>
      <c r="K2" s="56"/>
      <c r="L2" s="56"/>
      <c r="M2" s="56"/>
      <c r="N2" s="56"/>
      <c r="O2" s="56"/>
      <c r="P2" s="56"/>
      <c r="Q2" s="56"/>
      <c r="R2" s="56"/>
      <c r="S2" s="56"/>
      <c r="T2" s="56"/>
      <c r="U2" s="56"/>
      <c r="V2" s="63" t="s">
        <v>38</v>
      </c>
      <c r="W2" s="63"/>
      <c r="X2" s="63"/>
      <c r="Y2" s="63"/>
      <c r="Z2" s="63"/>
      <c r="AA2" s="63"/>
      <c r="AB2" s="63"/>
      <c r="AC2" s="63"/>
      <c r="AD2" s="63"/>
      <c r="AE2" s="56" t="s">
        <v>34</v>
      </c>
      <c r="AF2" s="56"/>
      <c r="AG2" s="56"/>
      <c r="AH2" s="56"/>
      <c r="AI2" s="56"/>
      <c r="AJ2" s="56"/>
      <c r="AK2" s="56"/>
      <c r="AL2" s="56"/>
      <c r="AM2" s="56"/>
      <c r="AN2" s="56"/>
      <c r="AO2" s="56"/>
      <c r="AP2" s="56"/>
      <c r="AQ2" s="69" t="s">
        <v>36</v>
      </c>
      <c r="AR2" s="69"/>
      <c r="AS2" s="69"/>
      <c r="AT2" s="69"/>
      <c r="AU2" s="69"/>
      <c r="AV2" s="69"/>
      <c r="AW2" s="69"/>
      <c r="AX2" s="69"/>
      <c r="AY2" s="69"/>
      <c r="AZ2" s="56" t="s">
        <v>35</v>
      </c>
      <c r="BA2" s="56"/>
      <c r="BB2" s="56"/>
      <c r="BC2" s="56"/>
      <c r="BD2" s="56"/>
      <c r="BE2" s="56"/>
      <c r="BF2" s="56"/>
      <c r="BG2" s="56"/>
      <c r="BH2" s="56"/>
      <c r="BI2" s="56"/>
      <c r="BJ2" s="56"/>
      <c r="BK2" s="56"/>
    </row>
    <row r="3" spans="1:63" s="2" customFormat="1" ht="15.75" customHeight="1">
      <c r="A3" s="10"/>
      <c r="K3" s="1"/>
      <c r="V3" s="10"/>
      <c r="AQ3" s="10"/>
    </row>
    <row r="4" spans="1:63" s="2" customFormat="1" ht="12.75" customHeight="1" thickBot="1">
      <c r="A4" s="10" t="s">
        <v>1</v>
      </c>
      <c r="R4" s="9"/>
      <c r="T4" s="70" t="s">
        <v>8</v>
      </c>
      <c r="U4" s="70"/>
      <c r="V4" s="10" t="s">
        <v>1</v>
      </c>
      <c r="AI4" s="9"/>
      <c r="AJ4"/>
      <c r="AP4" s="9" t="s">
        <v>0</v>
      </c>
      <c r="AQ4" s="10" t="s">
        <v>1</v>
      </c>
      <c r="BA4" s="9"/>
      <c r="BF4" s="9"/>
      <c r="BK4" s="9" t="s">
        <v>8</v>
      </c>
    </row>
    <row r="5" spans="1:63" s="20" customFormat="1" ht="19.899999999999999" customHeight="1">
      <c r="A5" s="61" t="s">
        <v>3</v>
      </c>
      <c r="B5" s="57" t="s">
        <v>22</v>
      </c>
      <c r="C5" s="58"/>
      <c r="D5" s="58"/>
      <c r="E5" s="58"/>
      <c r="F5" s="61"/>
      <c r="G5" s="57" t="s">
        <v>23</v>
      </c>
      <c r="H5" s="58"/>
      <c r="I5" s="58"/>
      <c r="J5" s="58" t="s">
        <v>51</v>
      </c>
      <c r="K5" s="61"/>
      <c r="L5" s="58" t="s">
        <v>24</v>
      </c>
      <c r="M5" s="58"/>
      <c r="N5" s="58"/>
      <c r="O5" s="58"/>
      <c r="P5" s="61"/>
      <c r="Q5" s="57" t="s">
        <v>25</v>
      </c>
      <c r="R5" s="58"/>
      <c r="S5" s="58"/>
      <c r="T5" s="58"/>
      <c r="U5" s="58"/>
      <c r="V5" s="61" t="s">
        <v>3</v>
      </c>
      <c r="W5" s="57" t="s">
        <v>26</v>
      </c>
      <c r="X5" s="58"/>
      <c r="Y5" s="58"/>
      <c r="Z5" s="58"/>
      <c r="AA5" s="58"/>
      <c r="AB5" s="57" t="s">
        <v>52</v>
      </c>
      <c r="AC5" s="58"/>
      <c r="AD5" s="58"/>
      <c r="AE5" s="83" t="s">
        <v>53</v>
      </c>
      <c r="AF5" s="84"/>
      <c r="AG5" s="57" t="s">
        <v>27</v>
      </c>
      <c r="AH5" s="58"/>
      <c r="AI5" s="58"/>
      <c r="AJ5" s="58"/>
      <c r="AK5" s="61"/>
      <c r="AL5" s="57" t="s">
        <v>28</v>
      </c>
      <c r="AM5" s="58"/>
      <c r="AN5" s="58"/>
      <c r="AO5" s="58"/>
      <c r="AP5" s="61"/>
      <c r="AQ5" s="61" t="s">
        <v>3</v>
      </c>
      <c r="AR5" s="58" t="s">
        <v>29</v>
      </c>
      <c r="AS5" s="58"/>
      <c r="AT5" s="58"/>
      <c r="AU5" s="58"/>
      <c r="AV5" s="61"/>
      <c r="AW5" s="57" t="s">
        <v>54</v>
      </c>
      <c r="AX5" s="58"/>
      <c r="AY5" s="58"/>
      <c r="AZ5" s="78" t="s">
        <v>55</v>
      </c>
      <c r="BA5" s="79"/>
      <c r="BB5" s="57" t="s">
        <v>48</v>
      </c>
      <c r="BC5" s="73"/>
      <c r="BD5" s="73"/>
      <c r="BE5" s="73"/>
      <c r="BF5" s="74"/>
      <c r="BG5" s="57" t="s">
        <v>49</v>
      </c>
      <c r="BH5" s="58"/>
      <c r="BI5" s="58"/>
      <c r="BJ5" s="58"/>
      <c r="BK5" s="58"/>
    </row>
    <row r="6" spans="1:63" s="20" customFormat="1" ht="19.899999999999999" customHeight="1">
      <c r="A6" s="64"/>
      <c r="B6" s="59"/>
      <c r="C6" s="60"/>
      <c r="D6" s="60"/>
      <c r="E6" s="60"/>
      <c r="F6" s="62"/>
      <c r="G6" s="59"/>
      <c r="H6" s="60"/>
      <c r="I6" s="60"/>
      <c r="J6" s="60"/>
      <c r="K6" s="62"/>
      <c r="L6" s="60"/>
      <c r="M6" s="60"/>
      <c r="N6" s="60"/>
      <c r="O6" s="60"/>
      <c r="P6" s="62"/>
      <c r="Q6" s="59"/>
      <c r="R6" s="60"/>
      <c r="S6" s="60"/>
      <c r="T6" s="60"/>
      <c r="U6" s="60"/>
      <c r="V6" s="64"/>
      <c r="W6" s="59"/>
      <c r="X6" s="60"/>
      <c r="Y6" s="60"/>
      <c r="Z6" s="60"/>
      <c r="AA6" s="60"/>
      <c r="AB6" s="59"/>
      <c r="AC6" s="60"/>
      <c r="AD6" s="60"/>
      <c r="AE6" s="85"/>
      <c r="AF6" s="86"/>
      <c r="AG6" s="59"/>
      <c r="AH6" s="60"/>
      <c r="AI6" s="60"/>
      <c r="AJ6" s="60"/>
      <c r="AK6" s="62"/>
      <c r="AL6" s="59"/>
      <c r="AM6" s="60"/>
      <c r="AN6" s="60"/>
      <c r="AO6" s="60"/>
      <c r="AP6" s="62"/>
      <c r="AQ6" s="64"/>
      <c r="AR6" s="60"/>
      <c r="AS6" s="60"/>
      <c r="AT6" s="60"/>
      <c r="AU6" s="60"/>
      <c r="AV6" s="62"/>
      <c r="AW6" s="59"/>
      <c r="AX6" s="60"/>
      <c r="AY6" s="60"/>
      <c r="AZ6" s="80"/>
      <c r="BA6" s="81"/>
      <c r="BB6" s="75"/>
      <c r="BC6" s="76"/>
      <c r="BD6" s="76"/>
      <c r="BE6" s="76"/>
      <c r="BF6" s="77"/>
      <c r="BG6" s="59"/>
      <c r="BH6" s="60"/>
      <c r="BI6" s="60"/>
      <c r="BJ6" s="60"/>
      <c r="BK6" s="60"/>
    </row>
    <row r="7" spans="1:63" s="21" customFormat="1" ht="51" customHeight="1">
      <c r="A7" s="64"/>
      <c r="B7" s="67" t="s">
        <v>4</v>
      </c>
      <c r="C7" s="65" t="s">
        <v>5</v>
      </c>
      <c r="D7" s="65" t="s">
        <v>70</v>
      </c>
      <c r="E7" s="65" t="s">
        <v>71</v>
      </c>
      <c r="F7" s="65" t="s">
        <v>7</v>
      </c>
      <c r="G7" s="67" t="s">
        <v>4</v>
      </c>
      <c r="H7" s="65" t="s">
        <v>5</v>
      </c>
      <c r="I7" s="65" t="s">
        <v>2</v>
      </c>
      <c r="J7" s="67" t="s">
        <v>6</v>
      </c>
      <c r="K7" s="65" t="s">
        <v>7</v>
      </c>
      <c r="L7" s="67" t="s">
        <v>4</v>
      </c>
      <c r="M7" s="65" t="s">
        <v>5</v>
      </c>
      <c r="N7" s="65" t="s">
        <v>2</v>
      </c>
      <c r="O7" s="65" t="s">
        <v>6</v>
      </c>
      <c r="P7" s="65" t="s">
        <v>7</v>
      </c>
      <c r="Q7" s="65" t="s">
        <v>4</v>
      </c>
      <c r="R7" s="71" t="s">
        <v>5</v>
      </c>
      <c r="S7" s="65" t="s">
        <v>2</v>
      </c>
      <c r="T7" s="65" t="s">
        <v>6</v>
      </c>
      <c r="U7" s="71" t="s">
        <v>7</v>
      </c>
      <c r="V7" s="64"/>
      <c r="W7" s="67" t="s">
        <v>4</v>
      </c>
      <c r="X7" s="65" t="s">
        <v>5</v>
      </c>
      <c r="Y7" s="65" t="s">
        <v>2</v>
      </c>
      <c r="Z7" s="67" t="s">
        <v>6</v>
      </c>
      <c r="AA7" s="65" t="s">
        <v>7</v>
      </c>
      <c r="AB7" s="67" t="s">
        <v>4</v>
      </c>
      <c r="AC7" s="65" t="s">
        <v>5</v>
      </c>
      <c r="AD7" s="65" t="s">
        <v>2</v>
      </c>
      <c r="AE7" s="67" t="s">
        <v>6</v>
      </c>
      <c r="AF7" s="65" t="s">
        <v>7</v>
      </c>
      <c r="AG7" s="65" t="s">
        <v>4</v>
      </c>
      <c r="AH7" s="65" t="s">
        <v>5</v>
      </c>
      <c r="AI7" s="71" t="s">
        <v>2</v>
      </c>
      <c r="AJ7" s="65" t="s">
        <v>6</v>
      </c>
      <c r="AK7" s="65" t="s">
        <v>7</v>
      </c>
      <c r="AL7" s="65" t="s">
        <v>4</v>
      </c>
      <c r="AM7" s="65" t="s">
        <v>5</v>
      </c>
      <c r="AN7" s="65" t="s">
        <v>2</v>
      </c>
      <c r="AO7" s="65" t="s">
        <v>6</v>
      </c>
      <c r="AP7" s="65" t="s">
        <v>7</v>
      </c>
      <c r="AQ7" s="64"/>
      <c r="AR7" s="67" t="s">
        <v>4</v>
      </c>
      <c r="AS7" s="65" t="s">
        <v>5</v>
      </c>
      <c r="AT7" s="65" t="s">
        <v>2</v>
      </c>
      <c r="AU7" s="65" t="s">
        <v>6</v>
      </c>
      <c r="AV7" s="65" t="s">
        <v>7</v>
      </c>
      <c r="AW7" s="65" t="s">
        <v>4</v>
      </c>
      <c r="AX7" s="65" t="s">
        <v>5</v>
      </c>
      <c r="AY7" s="65" t="s">
        <v>2</v>
      </c>
      <c r="AZ7" s="67" t="s">
        <v>6</v>
      </c>
      <c r="BA7" s="71" t="s">
        <v>7</v>
      </c>
      <c r="BB7" s="65" t="s">
        <v>4</v>
      </c>
      <c r="BC7" s="65" t="s">
        <v>5</v>
      </c>
      <c r="BD7" s="65" t="s">
        <v>2</v>
      </c>
      <c r="BE7" s="65" t="s">
        <v>6</v>
      </c>
      <c r="BF7" s="71" t="s">
        <v>7</v>
      </c>
      <c r="BG7" s="65" t="s">
        <v>4</v>
      </c>
      <c r="BH7" s="65" t="s">
        <v>5</v>
      </c>
      <c r="BI7" s="65" t="s">
        <v>2</v>
      </c>
      <c r="BJ7" s="65" t="s">
        <v>6</v>
      </c>
      <c r="BK7" s="71" t="s">
        <v>7</v>
      </c>
    </row>
    <row r="8" spans="1:63" s="21" customFormat="1" ht="51" customHeight="1">
      <c r="A8" s="62"/>
      <c r="B8" s="68"/>
      <c r="C8" s="66"/>
      <c r="D8" s="66"/>
      <c r="E8" s="66"/>
      <c r="F8" s="66"/>
      <c r="G8" s="68"/>
      <c r="H8" s="66"/>
      <c r="I8" s="66"/>
      <c r="J8" s="68"/>
      <c r="K8" s="66"/>
      <c r="L8" s="68"/>
      <c r="M8" s="66"/>
      <c r="N8" s="66"/>
      <c r="O8" s="66"/>
      <c r="P8" s="66"/>
      <c r="Q8" s="66"/>
      <c r="R8" s="72"/>
      <c r="S8" s="66"/>
      <c r="T8" s="66"/>
      <c r="U8" s="72"/>
      <c r="V8" s="62"/>
      <c r="W8" s="68"/>
      <c r="X8" s="66"/>
      <c r="Y8" s="66"/>
      <c r="Z8" s="68"/>
      <c r="AA8" s="66"/>
      <c r="AB8" s="68"/>
      <c r="AC8" s="66"/>
      <c r="AD8" s="66"/>
      <c r="AE8" s="68"/>
      <c r="AF8" s="66"/>
      <c r="AG8" s="66"/>
      <c r="AH8" s="66"/>
      <c r="AI8" s="72"/>
      <c r="AJ8" s="66"/>
      <c r="AK8" s="66"/>
      <c r="AL8" s="66"/>
      <c r="AM8" s="66"/>
      <c r="AN8" s="66"/>
      <c r="AO8" s="66"/>
      <c r="AP8" s="66"/>
      <c r="AQ8" s="62"/>
      <c r="AR8" s="68"/>
      <c r="AS8" s="66"/>
      <c r="AT8" s="66"/>
      <c r="AU8" s="66"/>
      <c r="AV8" s="66"/>
      <c r="AW8" s="66"/>
      <c r="AX8" s="66"/>
      <c r="AY8" s="66"/>
      <c r="AZ8" s="68"/>
      <c r="BA8" s="72"/>
      <c r="BB8" s="66"/>
      <c r="BC8" s="66"/>
      <c r="BD8" s="66"/>
      <c r="BE8" s="66"/>
      <c r="BF8" s="72"/>
      <c r="BG8" s="66"/>
      <c r="BH8" s="66"/>
      <c r="BI8" s="66"/>
      <c r="BJ8" s="66"/>
      <c r="BK8" s="72"/>
    </row>
    <row r="9" spans="1:63" s="13" customFormat="1" ht="19.899999999999999" hidden="1" customHeight="1">
      <c r="A9" s="19" t="s">
        <v>11</v>
      </c>
      <c r="B9" s="24">
        <v>106</v>
      </c>
      <c r="C9" s="24">
        <v>19</v>
      </c>
      <c r="D9" s="25" t="s">
        <v>10</v>
      </c>
      <c r="E9" s="24">
        <v>137</v>
      </c>
      <c r="F9" s="24">
        <v>42</v>
      </c>
      <c r="G9" s="24">
        <v>33</v>
      </c>
      <c r="H9" s="24">
        <v>7</v>
      </c>
      <c r="I9" s="25" t="s">
        <v>10</v>
      </c>
      <c r="J9" s="24">
        <v>137</v>
      </c>
      <c r="K9" s="24">
        <v>42</v>
      </c>
      <c r="L9" s="24">
        <v>6</v>
      </c>
      <c r="M9" s="24">
        <v>3</v>
      </c>
      <c r="N9" s="25" t="s">
        <v>10</v>
      </c>
      <c r="O9" s="25" t="s">
        <v>10</v>
      </c>
      <c r="P9" s="25" t="s">
        <v>10</v>
      </c>
      <c r="Q9" s="24">
        <v>11</v>
      </c>
      <c r="R9" s="24">
        <v>2</v>
      </c>
      <c r="S9" s="30" t="s">
        <v>10</v>
      </c>
      <c r="T9" s="30" t="s">
        <v>10</v>
      </c>
      <c r="U9" s="30" t="s">
        <v>10</v>
      </c>
      <c r="V9" s="26" t="s">
        <v>11</v>
      </c>
      <c r="W9" s="29">
        <v>11</v>
      </c>
      <c r="X9" s="29">
        <v>4</v>
      </c>
      <c r="Y9" s="30" t="s">
        <v>10</v>
      </c>
      <c r="Z9" s="30" t="s">
        <v>10</v>
      </c>
      <c r="AA9" s="30" t="s">
        <v>10</v>
      </c>
      <c r="AB9" s="29">
        <v>15</v>
      </c>
      <c r="AC9" s="30" t="s">
        <v>10</v>
      </c>
      <c r="AD9" s="30" t="s">
        <v>10</v>
      </c>
      <c r="AE9" s="30" t="s">
        <v>10</v>
      </c>
      <c r="AF9" s="30" t="s">
        <v>10</v>
      </c>
      <c r="AG9" s="29">
        <v>15</v>
      </c>
      <c r="AH9" s="29">
        <v>2</v>
      </c>
      <c r="AI9" s="30" t="s">
        <v>10</v>
      </c>
      <c r="AJ9" s="30" t="s">
        <v>10</v>
      </c>
      <c r="AK9" s="30" t="s">
        <v>10</v>
      </c>
      <c r="AL9" s="29">
        <v>13</v>
      </c>
      <c r="AM9" s="30" t="s">
        <v>10</v>
      </c>
      <c r="AN9" s="30" t="s">
        <v>10</v>
      </c>
      <c r="AO9" s="30" t="s">
        <v>10</v>
      </c>
      <c r="AP9" s="30" t="s">
        <v>10</v>
      </c>
      <c r="AQ9" s="26" t="s">
        <v>11</v>
      </c>
      <c r="AR9" s="29">
        <v>1</v>
      </c>
      <c r="AS9" s="30" t="s">
        <v>30</v>
      </c>
      <c r="AT9" s="30" t="s">
        <v>30</v>
      </c>
      <c r="AU9" s="30" t="s">
        <v>30</v>
      </c>
      <c r="AV9" s="30" t="s">
        <v>30</v>
      </c>
      <c r="AW9" s="29">
        <v>1</v>
      </c>
      <c r="AX9" s="30" t="s">
        <v>30</v>
      </c>
      <c r="AY9" s="30" t="s">
        <v>30</v>
      </c>
      <c r="AZ9" s="30" t="s">
        <v>30</v>
      </c>
      <c r="BA9" s="30" t="s">
        <v>30</v>
      </c>
      <c r="BB9" s="29">
        <v>1</v>
      </c>
      <c r="BC9" s="30" t="s">
        <v>10</v>
      </c>
      <c r="BD9" s="30" t="s">
        <v>10</v>
      </c>
      <c r="BE9" s="30" t="s">
        <v>10</v>
      </c>
      <c r="BF9" s="30" t="s">
        <v>10</v>
      </c>
      <c r="BG9" s="29">
        <v>1</v>
      </c>
      <c r="BH9" s="30" t="s">
        <v>10</v>
      </c>
      <c r="BI9" s="30" t="s">
        <v>10</v>
      </c>
      <c r="BJ9" s="30" t="s">
        <v>10</v>
      </c>
      <c r="BK9" s="30" t="s">
        <v>10</v>
      </c>
    </row>
    <row r="10" spans="1:63" s="2" customFormat="1" ht="21" hidden="1" customHeight="1">
      <c r="A10" s="14" t="s">
        <v>12</v>
      </c>
      <c r="B10" s="24">
        <v>92.74</v>
      </c>
      <c r="C10" s="24">
        <v>19</v>
      </c>
      <c r="D10" s="24">
        <v>3</v>
      </c>
      <c r="E10" s="24">
        <v>140</v>
      </c>
      <c r="F10" s="24">
        <v>25</v>
      </c>
      <c r="G10" s="24">
        <v>24.5</v>
      </c>
      <c r="H10" s="24">
        <v>8.6</v>
      </c>
      <c r="I10" s="24">
        <v>1.2</v>
      </c>
      <c r="J10" s="24">
        <v>140</v>
      </c>
      <c r="K10" s="24">
        <v>25</v>
      </c>
      <c r="L10" s="24">
        <v>5.38</v>
      </c>
      <c r="M10" s="24">
        <v>2</v>
      </c>
      <c r="N10" s="24">
        <v>0.6</v>
      </c>
      <c r="O10" s="25" t="s">
        <v>10</v>
      </c>
      <c r="P10" s="25" t="s">
        <v>10</v>
      </c>
      <c r="Q10" s="24">
        <v>8.4700000000000006</v>
      </c>
      <c r="R10" s="24">
        <v>2.5</v>
      </c>
      <c r="S10" s="32" t="s">
        <v>10</v>
      </c>
      <c r="T10" s="32" t="s">
        <v>10</v>
      </c>
      <c r="U10" s="32" t="s">
        <v>10</v>
      </c>
      <c r="V10" s="27" t="s">
        <v>12</v>
      </c>
      <c r="W10" s="33">
        <v>10.57</v>
      </c>
      <c r="X10" s="33">
        <v>2.2000000000000002</v>
      </c>
      <c r="Y10" s="32" t="s">
        <v>10</v>
      </c>
      <c r="Z10" s="32" t="s">
        <v>10</v>
      </c>
      <c r="AA10" s="32" t="s">
        <v>10</v>
      </c>
      <c r="AB10" s="33">
        <v>15.4</v>
      </c>
      <c r="AC10" s="32" t="s">
        <v>10</v>
      </c>
      <c r="AD10" s="32" t="s">
        <v>10</v>
      </c>
      <c r="AE10" s="32" t="s">
        <v>10</v>
      </c>
      <c r="AF10" s="32" t="s">
        <v>10</v>
      </c>
      <c r="AG10" s="33">
        <v>12.32</v>
      </c>
      <c r="AH10" s="33">
        <v>3.4</v>
      </c>
      <c r="AI10" s="33">
        <v>0.2</v>
      </c>
      <c r="AJ10" s="30" t="s">
        <v>10</v>
      </c>
      <c r="AK10" s="30" t="s">
        <v>10</v>
      </c>
      <c r="AL10" s="29">
        <v>14</v>
      </c>
      <c r="AM10" s="30" t="s">
        <v>10</v>
      </c>
      <c r="AN10" s="30" t="s">
        <v>10</v>
      </c>
      <c r="AO10" s="30" t="s">
        <v>10</v>
      </c>
      <c r="AP10" s="30" t="s">
        <v>10</v>
      </c>
      <c r="AQ10" s="27" t="s">
        <v>12</v>
      </c>
      <c r="AR10" s="29">
        <v>0.5</v>
      </c>
      <c r="AS10" s="29">
        <v>0.3</v>
      </c>
      <c r="AT10" s="29">
        <v>1</v>
      </c>
      <c r="AU10" s="30" t="s">
        <v>30</v>
      </c>
      <c r="AV10" s="30" t="s">
        <v>30</v>
      </c>
      <c r="AW10" s="29">
        <v>1.6</v>
      </c>
      <c r="AX10" s="30" t="s">
        <v>30</v>
      </c>
      <c r="AY10" s="30" t="s">
        <v>30</v>
      </c>
      <c r="AZ10" s="30" t="s">
        <v>30</v>
      </c>
      <c r="BA10" s="30" t="s">
        <v>30</v>
      </c>
      <c r="BB10" s="37" t="s">
        <v>50</v>
      </c>
      <c r="BC10" s="37" t="s">
        <v>50</v>
      </c>
      <c r="BD10" s="37" t="s">
        <v>50</v>
      </c>
      <c r="BE10" s="37" t="s">
        <v>50</v>
      </c>
      <c r="BF10" s="37" t="s">
        <v>50</v>
      </c>
      <c r="BG10" s="37" t="s">
        <v>50</v>
      </c>
      <c r="BH10" s="37" t="s">
        <v>50</v>
      </c>
      <c r="BI10" s="37" t="s">
        <v>50</v>
      </c>
      <c r="BJ10" s="37" t="s">
        <v>50</v>
      </c>
      <c r="BK10" s="37" t="s">
        <v>50</v>
      </c>
    </row>
    <row r="11" spans="1:63" s="2" customFormat="1" ht="21" hidden="1" customHeight="1">
      <c r="A11" s="14" t="s">
        <v>13</v>
      </c>
      <c r="B11" s="24">
        <v>121.8</v>
      </c>
      <c r="C11" s="24">
        <v>21.1</v>
      </c>
      <c r="D11" s="24">
        <v>2</v>
      </c>
      <c r="E11" s="24">
        <v>147</v>
      </c>
      <c r="F11" s="25" t="s">
        <v>32</v>
      </c>
      <c r="G11" s="24">
        <v>29.4</v>
      </c>
      <c r="H11" s="24">
        <v>7</v>
      </c>
      <c r="I11" s="24">
        <v>1</v>
      </c>
      <c r="J11" s="24">
        <v>147</v>
      </c>
      <c r="K11" s="25" t="s">
        <v>32</v>
      </c>
      <c r="L11" s="24">
        <v>7.4</v>
      </c>
      <c r="M11" s="24">
        <v>3.6</v>
      </c>
      <c r="N11" s="24">
        <v>0.7</v>
      </c>
      <c r="O11" s="25" t="s">
        <v>10</v>
      </c>
      <c r="P11" s="25" t="s">
        <v>10</v>
      </c>
      <c r="Q11" s="24">
        <v>18.8</v>
      </c>
      <c r="R11" s="24">
        <v>2.6</v>
      </c>
      <c r="S11" s="32" t="s">
        <v>10</v>
      </c>
      <c r="T11" s="32" t="s">
        <v>10</v>
      </c>
      <c r="U11" s="32" t="s">
        <v>10</v>
      </c>
      <c r="V11" s="27" t="s">
        <v>13</v>
      </c>
      <c r="W11" s="33">
        <v>14.7</v>
      </c>
      <c r="X11" s="33">
        <v>2.4</v>
      </c>
      <c r="Y11" s="32" t="s">
        <v>10</v>
      </c>
      <c r="Z11" s="32" t="s">
        <v>10</v>
      </c>
      <c r="AA11" s="32" t="s">
        <v>10</v>
      </c>
      <c r="AB11" s="33">
        <v>14.3</v>
      </c>
      <c r="AC11" s="33">
        <v>0.2</v>
      </c>
      <c r="AD11" s="32" t="s">
        <v>10</v>
      </c>
      <c r="AE11" s="32" t="s">
        <v>10</v>
      </c>
      <c r="AF11" s="32" t="s">
        <v>10</v>
      </c>
      <c r="AG11" s="33">
        <v>18.5</v>
      </c>
      <c r="AH11" s="33">
        <v>4.9000000000000004</v>
      </c>
      <c r="AI11" s="32" t="s">
        <v>10</v>
      </c>
      <c r="AJ11" s="30" t="s">
        <v>10</v>
      </c>
      <c r="AK11" s="30" t="s">
        <v>10</v>
      </c>
      <c r="AL11" s="29">
        <v>13.1</v>
      </c>
      <c r="AM11" s="30" t="s">
        <v>10</v>
      </c>
      <c r="AN11" s="30" t="s">
        <v>10</v>
      </c>
      <c r="AO11" s="30" t="s">
        <v>10</v>
      </c>
      <c r="AP11" s="30" t="s">
        <v>10</v>
      </c>
      <c r="AQ11" s="27" t="s">
        <v>13</v>
      </c>
      <c r="AR11" s="29">
        <v>0.5</v>
      </c>
      <c r="AS11" s="29">
        <v>0.3</v>
      </c>
      <c r="AT11" s="29">
        <v>0.3</v>
      </c>
      <c r="AU11" s="30" t="s">
        <v>30</v>
      </c>
      <c r="AV11" s="30" t="s">
        <v>30</v>
      </c>
      <c r="AW11" s="29">
        <v>5.0999999999999996</v>
      </c>
      <c r="AX11" s="29">
        <v>0.1</v>
      </c>
      <c r="AY11" s="30" t="s">
        <v>32</v>
      </c>
      <c r="AZ11" s="30" t="s">
        <v>30</v>
      </c>
      <c r="BA11" s="30" t="s">
        <v>30</v>
      </c>
      <c r="BB11" s="37" t="s">
        <v>50</v>
      </c>
      <c r="BC11" s="37" t="s">
        <v>50</v>
      </c>
      <c r="BD11" s="37" t="s">
        <v>50</v>
      </c>
      <c r="BE11" s="37" t="s">
        <v>50</v>
      </c>
      <c r="BF11" s="37" t="s">
        <v>50</v>
      </c>
      <c r="BG11" s="37" t="s">
        <v>50</v>
      </c>
      <c r="BH11" s="37" t="s">
        <v>50</v>
      </c>
      <c r="BI11" s="37" t="s">
        <v>50</v>
      </c>
      <c r="BJ11" s="37" t="s">
        <v>50</v>
      </c>
      <c r="BK11" s="37" t="s">
        <v>50</v>
      </c>
    </row>
    <row r="12" spans="1:63" s="2" customFormat="1" ht="21" hidden="1" customHeight="1">
      <c r="A12" s="14" t="s">
        <v>14</v>
      </c>
      <c r="B12" s="24">
        <v>123</v>
      </c>
      <c r="C12" s="24">
        <v>37</v>
      </c>
      <c r="D12" s="24">
        <v>4</v>
      </c>
      <c r="E12" s="24">
        <v>134</v>
      </c>
      <c r="F12" s="24">
        <v>42</v>
      </c>
      <c r="G12" s="24">
        <v>34.65</v>
      </c>
      <c r="H12" s="24">
        <v>4</v>
      </c>
      <c r="I12" s="25" t="s">
        <v>10</v>
      </c>
      <c r="J12" s="24">
        <v>134</v>
      </c>
      <c r="K12" s="24">
        <v>39</v>
      </c>
      <c r="L12" s="24">
        <v>6.55</v>
      </c>
      <c r="M12" s="24">
        <v>3</v>
      </c>
      <c r="N12" s="25" t="s">
        <v>10</v>
      </c>
      <c r="O12" s="25" t="s">
        <v>10</v>
      </c>
      <c r="P12" s="25" t="s">
        <v>10</v>
      </c>
      <c r="Q12" s="24">
        <v>10.65</v>
      </c>
      <c r="R12" s="24">
        <v>3.85</v>
      </c>
      <c r="S12" s="33">
        <v>1</v>
      </c>
      <c r="T12" s="32" t="s">
        <v>10</v>
      </c>
      <c r="U12" s="32" t="s">
        <v>10</v>
      </c>
      <c r="V12" s="27" t="s">
        <v>14</v>
      </c>
      <c r="W12" s="33">
        <v>17.399999999999999</v>
      </c>
      <c r="X12" s="33">
        <v>6.75</v>
      </c>
      <c r="Y12" s="32" t="s">
        <v>10</v>
      </c>
      <c r="Z12" s="32" t="s">
        <v>10</v>
      </c>
      <c r="AA12" s="32" t="s">
        <v>10</v>
      </c>
      <c r="AB12" s="33">
        <v>14.6</v>
      </c>
      <c r="AC12" s="32" t="s">
        <v>10</v>
      </c>
      <c r="AD12" s="32" t="s">
        <v>10</v>
      </c>
      <c r="AE12" s="32" t="s">
        <v>10</v>
      </c>
      <c r="AF12" s="32" t="s">
        <v>10</v>
      </c>
      <c r="AG12" s="33">
        <v>12.35</v>
      </c>
      <c r="AH12" s="33">
        <v>5.0999999999999996</v>
      </c>
      <c r="AI12" s="32" t="s">
        <v>10</v>
      </c>
      <c r="AJ12" s="30" t="s">
        <v>10</v>
      </c>
      <c r="AK12" s="29">
        <v>3</v>
      </c>
      <c r="AL12" s="29">
        <v>21.1</v>
      </c>
      <c r="AM12" s="30" t="s">
        <v>10</v>
      </c>
      <c r="AN12" s="30" t="s">
        <v>10</v>
      </c>
      <c r="AO12" s="30" t="s">
        <v>10</v>
      </c>
      <c r="AP12" s="30" t="s">
        <v>10</v>
      </c>
      <c r="AQ12" s="27" t="s">
        <v>14</v>
      </c>
      <c r="AR12" s="29">
        <v>4.3499999999999996</v>
      </c>
      <c r="AS12" s="29">
        <v>14.3</v>
      </c>
      <c r="AT12" s="29">
        <v>3</v>
      </c>
      <c r="AU12" s="30" t="s">
        <v>30</v>
      </c>
      <c r="AV12" s="30" t="s">
        <v>30</v>
      </c>
      <c r="AW12" s="29">
        <v>1.35</v>
      </c>
      <c r="AX12" s="30" t="s">
        <v>30</v>
      </c>
      <c r="AY12" s="30" t="s">
        <v>30</v>
      </c>
      <c r="AZ12" s="30" t="s">
        <v>30</v>
      </c>
      <c r="BA12" s="30" t="s">
        <v>30</v>
      </c>
      <c r="BB12" s="37" t="s">
        <v>50</v>
      </c>
      <c r="BC12" s="37" t="s">
        <v>50</v>
      </c>
      <c r="BD12" s="37" t="s">
        <v>50</v>
      </c>
      <c r="BE12" s="37" t="s">
        <v>50</v>
      </c>
      <c r="BF12" s="37" t="s">
        <v>50</v>
      </c>
      <c r="BG12" s="37" t="s">
        <v>50</v>
      </c>
      <c r="BH12" s="37" t="s">
        <v>50</v>
      </c>
      <c r="BI12" s="37" t="s">
        <v>50</v>
      </c>
      <c r="BJ12" s="37" t="s">
        <v>50</v>
      </c>
      <c r="BK12" s="37" t="s">
        <v>50</v>
      </c>
    </row>
    <row r="13" spans="1:63" s="2" customFormat="1" ht="21" hidden="1" customHeight="1">
      <c r="A13" s="14" t="s">
        <v>15</v>
      </c>
      <c r="B13" s="24">
        <v>127.9</v>
      </c>
      <c r="C13" s="24">
        <v>37</v>
      </c>
      <c r="D13" s="24">
        <v>8</v>
      </c>
      <c r="E13" s="24">
        <v>141.5</v>
      </c>
      <c r="F13" s="24">
        <v>54</v>
      </c>
      <c r="G13" s="24">
        <v>34.950000000000003</v>
      </c>
      <c r="H13" s="24">
        <v>8</v>
      </c>
      <c r="I13" s="25" t="s">
        <v>10</v>
      </c>
      <c r="J13" s="24">
        <v>141.5</v>
      </c>
      <c r="K13" s="24">
        <v>49.5</v>
      </c>
      <c r="L13" s="24">
        <v>4.45</v>
      </c>
      <c r="M13" s="24">
        <v>1</v>
      </c>
      <c r="N13" s="24">
        <v>1</v>
      </c>
      <c r="O13" s="25" t="s">
        <v>10</v>
      </c>
      <c r="P13" s="25" t="s">
        <v>10</v>
      </c>
      <c r="Q13" s="24">
        <v>12.1</v>
      </c>
      <c r="R13" s="24">
        <v>3</v>
      </c>
      <c r="S13" s="33">
        <v>1</v>
      </c>
      <c r="T13" s="32" t="s">
        <v>10</v>
      </c>
      <c r="U13" s="32" t="s">
        <v>10</v>
      </c>
      <c r="V13" s="27" t="s">
        <v>15</v>
      </c>
      <c r="W13" s="33">
        <v>14.8</v>
      </c>
      <c r="X13" s="33">
        <v>5</v>
      </c>
      <c r="Y13" s="32" t="s">
        <v>10</v>
      </c>
      <c r="Z13" s="32" t="s">
        <v>10</v>
      </c>
      <c r="AA13" s="32" t="s">
        <v>10</v>
      </c>
      <c r="AB13" s="33">
        <v>15.35</v>
      </c>
      <c r="AC13" s="32" t="s">
        <v>10</v>
      </c>
      <c r="AD13" s="32" t="s">
        <v>10</v>
      </c>
      <c r="AE13" s="32" t="s">
        <v>10</v>
      </c>
      <c r="AF13" s="32" t="s">
        <v>10</v>
      </c>
      <c r="AG13" s="33">
        <v>14.85</v>
      </c>
      <c r="AH13" s="33">
        <v>7</v>
      </c>
      <c r="AI13" s="32" t="s">
        <v>10</v>
      </c>
      <c r="AJ13" s="30" t="s">
        <v>10</v>
      </c>
      <c r="AK13" s="29">
        <v>4.5</v>
      </c>
      <c r="AL13" s="29">
        <v>27.6</v>
      </c>
      <c r="AM13" s="30" t="s">
        <v>10</v>
      </c>
      <c r="AN13" s="30" t="s">
        <v>10</v>
      </c>
      <c r="AO13" s="30" t="s">
        <v>10</v>
      </c>
      <c r="AP13" s="30" t="s">
        <v>10</v>
      </c>
      <c r="AQ13" s="27" t="s">
        <v>15</v>
      </c>
      <c r="AR13" s="29">
        <v>3</v>
      </c>
      <c r="AS13" s="29">
        <v>13</v>
      </c>
      <c r="AT13" s="29">
        <v>6</v>
      </c>
      <c r="AU13" s="30" t="s">
        <v>30</v>
      </c>
      <c r="AV13" s="30" t="s">
        <v>30</v>
      </c>
      <c r="AW13" s="29">
        <v>0.8</v>
      </c>
      <c r="AX13" s="30" t="s">
        <v>30</v>
      </c>
      <c r="AY13" s="30" t="s">
        <v>30</v>
      </c>
      <c r="AZ13" s="30" t="s">
        <v>30</v>
      </c>
      <c r="BA13" s="30" t="s">
        <v>30</v>
      </c>
      <c r="BB13" s="37" t="s">
        <v>50</v>
      </c>
      <c r="BC13" s="37" t="s">
        <v>50</v>
      </c>
      <c r="BD13" s="37" t="s">
        <v>50</v>
      </c>
      <c r="BE13" s="37" t="s">
        <v>50</v>
      </c>
      <c r="BF13" s="37" t="s">
        <v>50</v>
      </c>
      <c r="BG13" s="37" t="s">
        <v>50</v>
      </c>
      <c r="BH13" s="37" t="s">
        <v>50</v>
      </c>
      <c r="BI13" s="37" t="s">
        <v>50</v>
      </c>
      <c r="BJ13" s="37" t="s">
        <v>50</v>
      </c>
      <c r="BK13" s="37" t="s">
        <v>50</v>
      </c>
    </row>
    <row r="14" spans="1:63" s="2" customFormat="1" ht="21" hidden="1" customHeight="1">
      <c r="A14" s="14" t="s">
        <v>16</v>
      </c>
      <c r="B14" s="24">
        <v>123.14</v>
      </c>
      <c r="C14" s="24">
        <v>55</v>
      </c>
      <c r="D14" s="24">
        <v>6</v>
      </c>
      <c r="E14" s="24">
        <v>147</v>
      </c>
      <c r="F14" s="24">
        <v>53.9</v>
      </c>
      <c r="G14" s="24">
        <v>36.06</v>
      </c>
      <c r="H14" s="24">
        <v>10</v>
      </c>
      <c r="I14" s="25" t="s">
        <v>10</v>
      </c>
      <c r="J14" s="24">
        <v>147</v>
      </c>
      <c r="K14" s="24">
        <v>50.4</v>
      </c>
      <c r="L14" s="24">
        <v>5.79</v>
      </c>
      <c r="M14" s="24">
        <v>1</v>
      </c>
      <c r="N14" s="24">
        <v>1</v>
      </c>
      <c r="O14" s="25" t="s">
        <v>10</v>
      </c>
      <c r="P14" s="25" t="s">
        <v>10</v>
      </c>
      <c r="Q14" s="24">
        <v>8.0299999999999994</v>
      </c>
      <c r="R14" s="24">
        <v>8.5</v>
      </c>
      <c r="S14" s="24">
        <v>0.5</v>
      </c>
      <c r="T14" s="25" t="s">
        <v>10</v>
      </c>
      <c r="U14" s="25" t="s">
        <v>10</v>
      </c>
      <c r="V14" s="27" t="s">
        <v>16</v>
      </c>
      <c r="W14" s="24">
        <v>13.13</v>
      </c>
      <c r="X14" s="24">
        <v>9.5</v>
      </c>
      <c r="Y14" s="24">
        <v>0.5</v>
      </c>
      <c r="Z14" s="25" t="s">
        <v>10</v>
      </c>
      <c r="AA14" s="25" t="s">
        <v>10</v>
      </c>
      <c r="AB14" s="24">
        <v>16.649999999999999</v>
      </c>
      <c r="AC14" s="25" t="s">
        <v>10</v>
      </c>
      <c r="AD14" s="25" t="s">
        <v>10</v>
      </c>
      <c r="AE14" s="25" t="s">
        <v>10</v>
      </c>
      <c r="AF14" s="25" t="s">
        <v>10</v>
      </c>
      <c r="AG14" s="24">
        <v>16.93</v>
      </c>
      <c r="AH14" s="24">
        <v>7</v>
      </c>
      <c r="AI14" s="25" t="s">
        <v>10</v>
      </c>
      <c r="AJ14" s="25" t="s">
        <v>10</v>
      </c>
      <c r="AK14" s="24">
        <v>3.5</v>
      </c>
      <c r="AL14" s="24">
        <v>17.399999999999999</v>
      </c>
      <c r="AM14" s="25" t="s">
        <v>10</v>
      </c>
      <c r="AN14" s="25" t="s">
        <v>10</v>
      </c>
      <c r="AO14" s="25" t="s">
        <v>10</v>
      </c>
      <c r="AP14" s="25" t="s">
        <v>10</v>
      </c>
      <c r="AQ14" s="27" t="s">
        <v>16</v>
      </c>
      <c r="AR14" s="48">
        <v>7.45</v>
      </c>
      <c r="AS14" s="48">
        <v>18</v>
      </c>
      <c r="AT14" s="48">
        <v>4</v>
      </c>
      <c r="AU14" s="49" t="s">
        <v>30</v>
      </c>
      <c r="AV14" s="49" t="s">
        <v>30</v>
      </c>
      <c r="AW14" s="48">
        <v>1.7</v>
      </c>
      <c r="AX14" s="48">
        <v>1</v>
      </c>
      <c r="AY14" s="49" t="s">
        <v>30</v>
      </c>
      <c r="AZ14" s="49" t="s">
        <v>30</v>
      </c>
      <c r="BA14" s="49" t="s">
        <v>30</v>
      </c>
      <c r="BB14" s="49" t="s">
        <v>10</v>
      </c>
      <c r="BC14" s="49" t="s">
        <v>10</v>
      </c>
      <c r="BD14" s="49" t="s">
        <v>10</v>
      </c>
      <c r="BE14" s="49" t="s">
        <v>10</v>
      </c>
      <c r="BF14" s="49" t="s">
        <v>10</v>
      </c>
      <c r="BG14" s="49" t="s">
        <v>10</v>
      </c>
      <c r="BH14" s="49" t="s">
        <v>10</v>
      </c>
      <c r="BI14" s="49" t="s">
        <v>10</v>
      </c>
      <c r="BJ14" s="49" t="s">
        <v>10</v>
      </c>
      <c r="BK14" s="49" t="s">
        <v>10</v>
      </c>
    </row>
    <row r="15" spans="1:63" s="2" customFormat="1" ht="21" customHeight="1">
      <c r="A15" s="14" t="s">
        <v>17</v>
      </c>
      <c r="B15" s="24">
        <v>120.24</v>
      </c>
      <c r="C15" s="24">
        <v>51.7</v>
      </c>
      <c r="D15" s="24">
        <v>4</v>
      </c>
      <c r="E15" s="24">
        <v>148</v>
      </c>
      <c r="F15" s="24">
        <v>33</v>
      </c>
      <c r="G15" s="24">
        <v>35.86</v>
      </c>
      <c r="H15" s="24">
        <v>8</v>
      </c>
      <c r="I15" s="25" t="s">
        <v>10</v>
      </c>
      <c r="J15" s="24">
        <v>147.19999999999999</v>
      </c>
      <c r="K15" s="24">
        <v>30</v>
      </c>
      <c r="L15" s="24">
        <v>6.43</v>
      </c>
      <c r="M15" s="24">
        <v>1</v>
      </c>
      <c r="N15" s="25" t="s">
        <v>10</v>
      </c>
      <c r="O15" s="25" t="s">
        <v>10</v>
      </c>
      <c r="P15" s="25" t="s">
        <v>10</v>
      </c>
      <c r="Q15" s="24">
        <v>8.1</v>
      </c>
      <c r="R15" s="24">
        <v>8</v>
      </c>
      <c r="S15" s="25" t="s">
        <v>10</v>
      </c>
      <c r="T15" s="25" t="s">
        <v>10</v>
      </c>
      <c r="U15" s="24">
        <v>1</v>
      </c>
      <c r="V15" s="27" t="s">
        <v>17</v>
      </c>
      <c r="W15" s="24">
        <v>14.15</v>
      </c>
      <c r="X15" s="24">
        <v>9</v>
      </c>
      <c r="Y15" s="25" t="s">
        <v>10</v>
      </c>
      <c r="Z15" s="24">
        <v>0.2</v>
      </c>
      <c r="AA15" s="24">
        <v>1</v>
      </c>
      <c r="AB15" s="24">
        <v>17.23</v>
      </c>
      <c r="AC15" s="25" t="s">
        <v>10</v>
      </c>
      <c r="AD15" s="25" t="s">
        <v>10</v>
      </c>
      <c r="AE15" s="25" t="s">
        <v>10</v>
      </c>
      <c r="AF15" s="25">
        <v>1</v>
      </c>
      <c r="AG15" s="24">
        <v>19.12</v>
      </c>
      <c r="AH15" s="24">
        <v>6.7</v>
      </c>
      <c r="AI15" s="25" t="s">
        <v>10</v>
      </c>
      <c r="AJ15" s="25" t="s">
        <v>10</v>
      </c>
      <c r="AK15" s="25" t="s">
        <v>10</v>
      </c>
      <c r="AL15" s="24">
        <v>15.75</v>
      </c>
      <c r="AM15" s="25" t="s">
        <v>10</v>
      </c>
      <c r="AN15" s="25" t="s">
        <v>10</v>
      </c>
      <c r="AO15" s="24">
        <v>0.1</v>
      </c>
      <c r="AP15" s="25" t="s">
        <v>10</v>
      </c>
      <c r="AQ15" s="27" t="s">
        <v>17</v>
      </c>
      <c r="AR15" s="24">
        <v>1.9</v>
      </c>
      <c r="AS15" s="24">
        <v>18</v>
      </c>
      <c r="AT15" s="24">
        <v>4</v>
      </c>
      <c r="AU15" s="24">
        <v>0.5</v>
      </c>
      <c r="AV15" s="25" t="s">
        <v>30</v>
      </c>
      <c r="AW15" s="24">
        <v>1.7</v>
      </c>
      <c r="AX15" s="24">
        <v>1</v>
      </c>
      <c r="AY15" s="25" t="s">
        <v>30</v>
      </c>
      <c r="AZ15" s="25" t="s">
        <v>30</v>
      </c>
      <c r="BA15" s="25" t="s">
        <v>30</v>
      </c>
      <c r="BB15" s="25" t="s">
        <v>10</v>
      </c>
      <c r="BC15" s="25" t="s">
        <v>10</v>
      </c>
      <c r="BD15" s="25" t="s">
        <v>10</v>
      </c>
      <c r="BE15" s="25" t="s">
        <v>10</v>
      </c>
      <c r="BF15" s="25" t="s">
        <v>10</v>
      </c>
      <c r="BG15" s="25" t="s">
        <v>10</v>
      </c>
      <c r="BH15" s="25" t="s">
        <v>10</v>
      </c>
      <c r="BI15" s="25" t="s">
        <v>10</v>
      </c>
      <c r="BJ15" s="25" t="s">
        <v>10</v>
      </c>
      <c r="BK15" s="25" t="s">
        <v>10</v>
      </c>
    </row>
    <row r="16" spans="1:63" s="2" customFormat="1" ht="21" customHeight="1">
      <c r="A16" s="14" t="s">
        <v>18</v>
      </c>
      <c r="B16" s="24">
        <v>94.97</v>
      </c>
      <c r="C16" s="24">
        <v>62</v>
      </c>
      <c r="D16" s="24">
        <v>11</v>
      </c>
      <c r="E16" s="25" t="s">
        <v>10</v>
      </c>
      <c r="F16" s="24">
        <v>2</v>
      </c>
      <c r="G16" s="24">
        <v>9.19</v>
      </c>
      <c r="H16" s="24">
        <v>8.75</v>
      </c>
      <c r="I16" s="25" t="s">
        <v>10</v>
      </c>
      <c r="J16" s="25" t="s">
        <v>10</v>
      </c>
      <c r="K16" s="25" t="s">
        <v>10</v>
      </c>
      <c r="L16" s="24">
        <v>5.91</v>
      </c>
      <c r="M16" s="24">
        <v>5.25</v>
      </c>
      <c r="N16" s="25" t="s">
        <v>10</v>
      </c>
      <c r="O16" s="25" t="s">
        <v>10</v>
      </c>
      <c r="P16" s="25" t="s">
        <v>10</v>
      </c>
      <c r="Q16" s="24">
        <v>9.0299999999999994</v>
      </c>
      <c r="R16" s="24">
        <v>8</v>
      </c>
      <c r="S16" s="25" t="s">
        <v>10</v>
      </c>
      <c r="T16" s="25" t="s">
        <v>10</v>
      </c>
      <c r="U16" s="25" t="s">
        <v>10</v>
      </c>
      <c r="V16" s="27" t="s">
        <v>18</v>
      </c>
      <c r="W16" s="24">
        <v>15.36</v>
      </c>
      <c r="X16" s="24">
        <v>12</v>
      </c>
      <c r="Y16" s="24">
        <v>1</v>
      </c>
      <c r="Z16" s="25" t="s">
        <v>10</v>
      </c>
      <c r="AA16" s="25" t="s">
        <v>10</v>
      </c>
      <c r="AB16" s="24">
        <v>13.18</v>
      </c>
      <c r="AC16" s="25" t="s">
        <v>10</v>
      </c>
      <c r="AD16" s="25" t="s">
        <v>10</v>
      </c>
      <c r="AE16" s="25" t="s">
        <v>10</v>
      </c>
      <c r="AF16" s="25" t="s">
        <v>10</v>
      </c>
      <c r="AG16" s="24">
        <v>16.89</v>
      </c>
      <c r="AH16" s="24">
        <v>10</v>
      </c>
      <c r="AI16" s="25" t="s">
        <v>10</v>
      </c>
      <c r="AJ16" s="25" t="s">
        <v>10</v>
      </c>
      <c r="AK16" s="25" t="s">
        <v>10</v>
      </c>
      <c r="AL16" s="24">
        <v>22.16</v>
      </c>
      <c r="AM16" s="25" t="s">
        <v>10</v>
      </c>
      <c r="AN16" s="25" t="s">
        <v>10</v>
      </c>
      <c r="AO16" s="25" t="s">
        <v>10</v>
      </c>
      <c r="AP16" s="25" t="s">
        <v>10</v>
      </c>
      <c r="AQ16" s="27" t="s">
        <v>18</v>
      </c>
      <c r="AR16" s="24">
        <v>1</v>
      </c>
      <c r="AS16" s="24">
        <v>18</v>
      </c>
      <c r="AT16" s="24">
        <v>10</v>
      </c>
      <c r="AU16" s="25" t="s">
        <v>30</v>
      </c>
      <c r="AV16" s="24">
        <v>1</v>
      </c>
      <c r="AW16" s="24">
        <v>2.25</v>
      </c>
      <c r="AX16" s="25" t="s">
        <v>30</v>
      </c>
      <c r="AY16" s="25" t="s">
        <v>30</v>
      </c>
      <c r="AZ16" s="25" t="s">
        <v>30</v>
      </c>
      <c r="BA16" s="24">
        <v>1</v>
      </c>
      <c r="BB16" s="25" t="s">
        <v>10</v>
      </c>
      <c r="BC16" s="25" t="s">
        <v>10</v>
      </c>
      <c r="BD16" s="25" t="s">
        <v>10</v>
      </c>
      <c r="BE16" s="25" t="s">
        <v>10</v>
      </c>
      <c r="BF16" s="25" t="s">
        <v>10</v>
      </c>
      <c r="BG16" s="25" t="s">
        <v>10</v>
      </c>
      <c r="BH16" s="25" t="s">
        <v>10</v>
      </c>
      <c r="BI16" s="25" t="s">
        <v>10</v>
      </c>
      <c r="BJ16" s="25" t="s">
        <v>10</v>
      </c>
      <c r="BK16" s="25" t="s">
        <v>10</v>
      </c>
    </row>
    <row r="17" spans="1:249" s="2" customFormat="1" ht="21" customHeight="1">
      <c r="A17" s="15" t="s">
        <v>40</v>
      </c>
      <c r="B17" s="24">
        <v>97.77</v>
      </c>
      <c r="C17" s="24">
        <v>67</v>
      </c>
      <c r="D17" s="24">
        <v>16</v>
      </c>
      <c r="E17" s="25" t="s">
        <v>10</v>
      </c>
      <c r="F17" s="24">
        <v>16.8</v>
      </c>
      <c r="G17" s="24">
        <v>7.1</v>
      </c>
      <c r="H17" s="24">
        <v>7.75</v>
      </c>
      <c r="I17" s="24">
        <v>2</v>
      </c>
      <c r="J17" s="25" t="s">
        <v>10</v>
      </c>
      <c r="K17" s="24">
        <v>0.2</v>
      </c>
      <c r="L17" s="24">
        <v>5.8</v>
      </c>
      <c r="M17" s="24">
        <v>5.25</v>
      </c>
      <c r="N17" s="25" t="s">
        <v>10</v>
      </c>
      <c r="O17" s="25" t="s">
        <v>10</v>
      </c>
      <c r="P17" s="24">
        <v>0.2</v>
      </c>
      <c r="Q17" s="24">
        <v>11.55</v>
      </c>
      <c r="R17" s="24">
        <v>9</v>
      </c>
      <c r="S17" s="24">
        <v>1.5</v>
      </c>
      <c r="T17" s="25" t="s">
        <v>10</v>
      </c>
      <c r="U17" s="24">
        <v>0.2</v>
      </c>
      <c r="V17" s="28" t="s">
        <v>9</v>
      </c>
      <c r="W17" s="24">
        <v>13.97</v>
      </c>
      <c r="X17" s="24">
        <v>13</v>
      </c>
      <c r="Y17" s="24">
        <v>1.5</v>
      </c>
      <c r="Z17" s="25" t="s">
        <v>10</v>
      </c>
      <c r="AA17" s="24">
        <v>0.2</v>
      </c>
      <c r="AB17" s="24">
        <v>14.05</v>
      </c>
      <c r="AC17" s="25" t="s">
        <v>10</v>
      </c>
      <c r="AD17" s="25" t="s">
        <v>10</v>
      </c>
      <c r="AE17" s="25" t="s">
        <v>10</v>
      </c>
      <c r="AF17" s="25" t="s">
        <v>10</v>
      </c>
      <c r="AG17" s="24">
        <v>12.15</v>
      </c>
      <c r="AH17" s="24">
        <v>11</v>
      </c>
      <c r="AI17" s="24">
        <v>1</v>
      </c>
      <c r="AJ17" s="25" t="s">
        <v>10</v>
      </c>
      <c r="AK17" s="24">
        <v>1</v>
      </c>
      <c r="AL17" s="24">
        <v>11.45</v>
      </c>
      <c r="AM17" s="25" t="s">
        <v>10</v>
      </c>
      <c r="AN17" s="25" t="s">
        <v>10</v>
      </c>
      <c r="AO17" s="25" t="s">
        <v>10</v>
      </c>
      <c r="AP17" s="24">
        <v>15</v>
      </c>
      <c r="AQ17" s="28" t="s">
        <v>9</v>
      </c>
      <c r="AR17" s="24">
        <v>2.1</v>
      </c>
      <c r="AS17" s="24">
        <v>20</v>
      </c>
      <c r="AT17" s="24">
        <v>10</v>
      </c>
      <c r="AU17" s="25" t="s">
        <v>30</v>
      </c>
      <c r="AV17" s="25" t="s">
        <v>30</v>
      </c>
      <c r="AW17" s="24">
        <v>19.600000000000001</v>
      </c>
      <c r="AX17" s="24">
        <v>1</v>
      </c>
      <c r="AY17" s="25" t="s">
        <v>30</v>
      </c>
      <c r="AZ17" s="25" t="s">
        <v>30</v>
      </c>
      <c r="BA17" s="25" t="s">
        <v>30</v>
      </c>
      <c r="BB17" s="25" t="s">
        <v>10</v>
      </c>
      <c r="BC17" s="25" t="s">
        <v>10</v>
      </c>
      <c r="BD17" s="25" t="s">
        <v>10</v>
      </c>
      <c r="BE17" s="25" t="s">
        <v>10</v>
      </c>
      <c r="BF17" s="25" t="s">
        <v>10</v>
      </c>
      <c r="BG17" s="25" t="s">
        <v>10</v>
      </c>
      <c r="BH17" s="25" t="s">
        <v>10</v>
      </c>
      <c r="BI17" s="25" t="s">
        <v>10</v>
      </c>
      <c r="BJ17" s="25" t="s">
        <v>10</v>
      </c>
      <c r="BK17" s="25" t="s">
        <v>10</v>
      </c>
    </row>
    <row r="18" spans="1:249" s="12" customFormat="1" ht="21" customHeight="1">
      <c r="A18" s="14" t="s">
        <v>19</v>
      </c>
      <c r="B18" s="24">
        <v>94.01</v>
      </c>
      <c r="C18" s="24">
        <v>71</v>
      </c>
      <c r="D18" s="24">
        <v>13</v>
      </c>
      <c r="E18" s="25" t="s">
        <v>10</v>
      </c>
      <c r="F18" s="24">
        <v>21</v>
      </c>
      <c r="G18" s="24">
        <v>7.69</v>
      </c>
      <c r="H18" s="24">
        <v>7.75</v>
      </c>
      <c r="I18" s="24">
        <v>2</v>
      </c>
      <c r="J18" s="25" t="s">
        <v>10</v>
      </c>
      <c r="K18" s="24">
        <v>0.7</v>
      </c>
      <c r="L18" s="24">
        <v>6.52</v>
      </c>
      <c r="M18" s="24">
        <v>5.25</v>
      </c>
      <c r="N18" s="25" t="s">
        <v>10</v>
      </c>
      <c r="O18" s="25" t="s">
        <v>10</v>
      </c>
      <c r="P18" s="24">
        <v>0.3</v>
      </c>
      <c r="Q18" s="24">
        <v>11.96</v>
      </c>
      <c r="R18" s="24">
        <v>10</v>
      </c>
      <c r="S18" s="24">
        <v>3</v>
      </c>
      <c r="T18" s="25" t="s">
        <v>10</v>
      </c>
      <c r="U18" s="24">
        <v>0.5</v>
      </c>
      <c r="V18" s="27" t="s">
        <v>19</v>
      </c>
      <c r="W18" s="24">
        <v>19.690000000000001</v>
      </c>
      <c r="X18" s="24">
        <v>12</v>
      </c>
      <c r="Y18" s="24">
        <v>1</v>
      </c>
      <c r="Z18" s="25" t="s">
        <v>10</v>
      </c>
      <c r="AA18" s="24">
        <v>0.2</v>
      </c>
      <c r="AB18" s="24">
        <v>15.15</v>
      </c>
      <c r="AC18" s="25" t="s">
        <v>10</v>
      </c>
      <c r="AD18" s="25" t="s">
        <v>10</v>
      </c>
      <c r="AE18" s="25" t="s">
        <v>10</v>
      </c>
      <c r="AF18" s="25" t="s">
        <v>10</v>
      </c>
      <c r="AG18" s="24">
        <v>16.27</v>
      </c>
      <c r="AH18" s="24">
        <v>12</v>
      </c>
      <c r="AI18" s="24">
        <v>1</v>
      </c>
      <c r="AJ18" s="25" t="s">
        <v>10</v>
      </c>
      <c r="AK18" s="24">
        <v>2.7</v>
      </c>
      <c r="AL18" s="24">
        <v>8.2799999999999994</v>
      </c>
      <c r="AM18" s="25" t="s">
        <v>10</v>
      </c>
      <c r="AN18" s="25" t="s">
        <v>10</v>
      </c>
      <c r="AO18" s="25" t="s">
        <v>10</v>
      </c>
      <c r="AP18" s="24">
        <v>16.600000000000001</v>
      </c>
      <c r="AQ18" s="27" t="s">
        <v>19</v>
      </c>
      <c r="AR18" s="24">
        <v>4.5</v>
      </c>
      <c r="AS18" s="24">
        <v>23</v>
      </c>
      <c r="AT18" s="24">
        <v>6</v>
      </c>
      <c r="AU18" s="25" t="s">
        <v>30</v>
      </c>
      <c r="AV18" s="25" t="s">
        <v>30</v>
      </c>
      <c r="AW18" s="24">
        <v>3.95</v>
      </c>
      <c r="AX18" s="24">
        <v>1</v>
      </c>
      <c r="AY18" s="25" t="s">
        <v>30</v>
      </c>
      <c r="AZ18" s="25" t="s">
        <v>30</v>
      </c>
      <c r="BA18" s="25" t="s">
        <v>30</v>
      </c>
      <c r="BB18" s="25" t="s">
        <v>10</v>
      </c>
      <c r="BC18" s="25" t="s">
        <v>10</v>
      </c>
      <c r="BD18" s="25" t="s">
        <v>10</v>
      </c>
      <c r="BE18" s="25" t="s">
        <v>10</v>
      </c>
      <c r="BF18" s="25" t="s">
        <v>10</v>
      </c>
      <c r="BG18" s="25" t="s">
        <v>10</v>
      </c>
      <c r="BH18" s="25" t="s">
        <v>10</v>
      </c>
      <c r="BI18" s="25" t="s">
        <v>10</v>
      </c>
      <c r="BJ18" s="25" t="s">
        <v>10</v>
      </c>
      <c r="BK18" s="25" t="s">
        <v>10</v>
      </c>
    </row>
    <row r="19" spans="1:249" s="12" customFormat="1" ht="30" hidden="1" customHeight="1">
      <c r="A19" s="16" t="s">
        <v>45</v>
      </c>
      <c r="B19" s="50">
        <v>18</v>
      </c>
      <c r="C19" s="50">
        <v>71</v>
      </c>
      <c r="D19" s="50">
        <v>13</v>
      </c>
      <c r="E19" s="50" t="e">
        <f>SUM(J19,O19,#REF!,Z19,AE19,#REF!,AU19,#REF!,AZ19)</f>
        <v>#REF!</v>
      </c>
      <c r="F19" s="50">
        <v>16</v>
      </c>
      <c r="G19" s="50">
        <v>1.5</v>
      </c>
      <c r="H19" s="50">
        <v>7.75</v>
      </c>
      <c r="I19" s="50">
        <v>2</v>
      </c>
      <c r="J19" s="50">
        <v>0</v>
      </c>
      <c r="K19" s="50">
        <v>0</v>
      </c>
      <c r="L19" s="50">
        <v>1.5</v>
      </c>
      <c r="M19" s="50">
        <v>5.25</v>
      </c>
      <c r="N19" s="50">
        <v>0</v>
      </c>
      <c r="O19" s="50">
        <v>0</v>
      </c>
      <c r="P19" s="50">
        <v>0</v>
      </c>
      <c r="Q19" s="50">
        <v>3</v>
      </c>
      <c r="R19" s="50">
        <v>10</v>
      </c>
      <c r="S19" s="50">
        <v>3</v>
      </c>
      <c r="T19" s="50">
        <v>0</v>
      </c>
      <c r="U19" s="50">
        <v>0</v>
      </c>
      <c r="V19" s="22" t="s">
        <v>20</v>
      </c>
      <c r="W19" s="50">
        <v>3.5</v>
      </c>
      <c r="X19" s="50">
        <v>12</v>
      </c>
      <c r="Y19" s="50">
        <v>1</v>
      </c>
      <c r="Z19" s="50">
        <v>0</v>
      </c>
      <c r="AA19" s="50">
        <v>0</v>
      </c>
      <c r="AB19" s="50">
        <v>1.5</v>
      </c>
      <c r="AC19" s="50">
        <v>0</v>
      </c>
      <c r="AD19" s="50">
        <v>0</v>
      </c>
      <c r="AE19" s="50">
        <v>0</v>
      </c>
      <c r="AF19" s="50">
        <v>0</v>
      </c>
      <c r="AG19" s="50">
        <v>1.5</v>
      </c>
      <c r="AH19" s="50">
        <v>12</v>
      </c>
      <c r="AI19" s="50">
        <v>1</v>
      </c>
      <c r="AJ19" s="50">
        <v>0</v>
      </c>
      <c r="AK19" s="50">
        <v>2</v>
      </c>
      <c r="AL19" s="50">
        <v>0</v>
      </c>
      <c r="AM19" s="50">
        <v>0</v>
      </c>
      <c r="AN19" s="50">
        <v>0</v>
      </c>
      <c r="AO19" s="50">
        <v>0</v>
      </c>
      <c r="AP19" s="50">
        <v>14</v>
      </c>
      <c r="AQ19" s="22" t="s">
        <v>20</v>
      </c>
      <c r="AR19" s="50">
        <v>4.5</v>
      </c>
      <c r="AS19" s="50">
        <v>23</v>
      </c>
      <c r="AT19" s="50">
        <v>6</v>
      </c>
      <c r="AU19" s="50">
        <v>0</v>
      </c>
      <c r="AV19" s="50">
        <v>0</v>
      </c>
      <c r="AW19" s="50">
        <v>1</v>
      </c>
      <c r="AX19" s="50">
        <v>1</v>
      </c>
      <c r="AY19" s="50">
        <v>0</v>
      </c>
      <c r="AZ19" s="50">
        <v>0</v>
      </c>
      <c r="BA19" s="50">
        <v>0</v>
      </c>
      <c r="BB19" s="50">
        <v>1</v>
      </c>
      <c r="BC19" s="50">
        <v>1</v>
      </c>
      <c r="BD19" s="50">
        <v>0</v>
      </c>
      <c r="BE19" s="50">
        <v>0</v>
      </c>
      <c r="BF19" s="50">
        <v>0</v>
      </c>
      <c r="BG19" s="50">
        <v>1</v>
      </c>
      <c r="BH19" s="50">
        <v>1</v>
      </c>
      <c r="BI19" s="50">
        <v>0</v>
      </c>
      <c r="BJ19" s="50">
        <v>0</v>
      </c>
      <c r="BK19" s="50">
        <v>0</v>
      </c>
    </row>
    <row r="20" spans="1:249" s="12" customFormat="1" ht="30" hidden="1" customHeight="1">
      <c r="A20" s="17" t="s">
        <v>21</v>
      </c>
      <c r="B20" s="50">
        <v>76.010000000000005</v>
      </c>
      <c r="C20" s="50" t="e">
        <f>SUM(H20,M20,R20,X20,AC20,AH20,#REF!,AS20,AX20)</f>
        <v>#REF!</v>
      </c>
      <c r="D20" s="50">
        <v>0</v>
      </c>
      <c r="E20" s="50" t="e">
        <f>SUM(J20,O20,#REF!,Z20,AE20,#REF!,#REF!,AU20,AZ20)</f>
        <v>#REF!</v>
      </c>
      <c r="F20" s="50">
        <v>5</v>
      </c>
      <c r="G20" s="50">
        <v>6.19</v>
      </c>
      <c r="H20" s="50">
        <v>0</v>
      </c>
      <c r="I20" s="50">
        <v>0</v>
      </c>
      <c r="J20" s="50">
        <v>0</v>
      </c>
      <c r="K20" s="50">
        <v>0.7</v>
      </c>
      <c r="L20" s="50">
        <v>5.0199999999999996</v>
      </c>
      <c r="M20" s="50">
        <v>0</v>
      </c>
      <c r="N20" s="50">
        <v>0</v>
      </c>
      <c r="O20" s="50">
        <v>0</v>
      </c>
      <c r="P20" s="50">
        <v>0.3</v>
      </c>
      <c r="Q20" s="50">
        <v>8.9600000000000009</v>
      </c>
      <c r="R20" s="50">
        <v>0</v>
      </c>
      <c r="S20" s="50">
        <v>0</v>
      </c>
      <c r="T20" s="50">
        <v>0</v>
      </c>
      <c r="U20" s="50">
        <v>0.5</v>
      </c>
      <c r="V20" s="23" t="s">
        <v>21</v>
      </c>
      <c r="W20" s="50">
        <v>16.190000000000001</v>
      </c>
      <c r="X20" s="50">
        <v>0</v>
      </c>
      <c r="Y20" s="50">
        <v>0</v>
      </c>
      <c r="Z20" s="50">
        <v>0</v>
      </c>
      <c r="AA20" s="50">
        <v>0.2</v>
      </c>
      <c r="AB20" s="50">
        <v>13.65</v>
      </c>
      <c r="AC20" s="50">
        <v>0</v>
      </c>
      <c r="AD20" s="50">
        <v>0</v>
      </c>
      <c r="AE20" s="50">
        <v>0</v>
      </c>
      <c r="AF20" s="50">
        <v>0</v>
      </c>
      <c r="AG20" s="50">
        <v>14.77</v>
      </c>
      <c r="AH20" s="50">
        <v>0</v>
      </c>
      <c r="AI20" s="50">
        <v>0</v>
      </c>
      <c r="AJ20" s="50">
        <v>0</v>
      </c>
      <c r="AK20" s="50">
        <v>0.7</v>
      </c>
      <c r="AL20" s="50">
        <v>8.2799999999999994</v>
      </c>
      <c r="AM20" s="50">
        <v>0</v>
      </c>
      <c r="AN20" s="50">
        <v>0</v>
      </c>
      <c r="AO20" s="50">
        <v>0</v>
      </c>
      <c r="AP20" s="50">
        <v>2.6</v>
      </c>
      <c r="AQ20" s="23" t="s">
        <v>21</v>
      </c>
      <c r="AR20" s="54" t="s">
        <v>10</v>
      </c>
      <c r="AS20" s="50">
        <v>0</v>
      </c>
      <c r="AT20" s="50">
        <v>0</v>
      </c>
      <c r="AU20" s="50">
        <v>0</v>
      </c>
      <c r="AV20" s="50">
        <v>0</v>
      </c>
      <c r="AW20" s="50">
        <v>2.95</v>
      </c>
      <c r="AX20" s="50">
        <v>0</v>
      </c>
      <c r="AY20" s="50">
        <v>0</v>
      </c>
      <c r="AZ20" s="50">
        <v>0</v>
      </c>
      <c r="BA20" s="50">
        <v>0</v>
      </c>
      <c r="BB20" s="50">
        <v>2.95</v>
      </c>
      <c r="BC20" s="50">
        <v>0</v>
      </c>
      <c r="BD20" s="50">
        <v>0</v>
      </c>
      <c r="BE20" s="50">
        <v>0</v>
      </c>
      <c r="BF20" s="50">
        <v>0</v>
      </c>
      <c r="BG20" s="50">
        <v>2.95</v>
      </c>
      <c r="BH20" s="50">
        <v>0</v>
      </c>
      <c r="BI20" s="50">
        <v>0</v>
      </c>
      <c r="BJ20" s="50">
        <v>0</v>
      </c>
      <c r="BK20" s="50">
        <v>0</v>
      </c>
    </row>
    <row r="21" spans="1:249" s="12" customFormat="1" ht="37.5" hidden="1" customHeight="1">
      <c r="A21" s="17" t="s">
        <v>31</v>
      </c>
      <c r="B21" s="50" t="e">
        <f>SUM(G21,L21,Q21,W21,AB21,AG21,#REF!,AR21,AW21)</f>
        <v>#REF!</v>
      </c>
      <c r="C21" s="50" t="e">
        <f>SUM(H21,M21,R21,X21,AC21,AH21,#REF!,AS21,AX21)</f>
        <v>#REF!</v>
      </c>
      <c r="D21" s="50">
        <v>0</v>
      </c>
      <c r="E21" s="50" t="e">
        <f>SUM(J21,O21,#REF!,Z21,AE21,#REF!,#REF!,AU21,AZ21)</f>
        <v>#REF!</v>
      </c>
      <c r="F21" s="50" t="e">
        <f>SUM(K21,P21,#REF!,AA21,AF21,#REF!,#REF!,AV21,BA21)</f>
        <v>#REF!</v>
      </c>
      <c r="G21" s="50">
        <v>0</v>
      </c>
      <c r="H21" s="50">
        <v>0</v>
      </c>
      <c r="I21" s="50">
        <v>0</v>
      </c>
      <c r="J21" s="50">
        <v>0</v>
      </c>
      <c r="K21" s="50">
        <v>0</v>
      </c>
      <c r="L21" s="50">
        <v>0</v>
      </c>
      <c r="M21" s="50">
        <v>0</v>
      </c>
      <c r="N21" s="50">
        <v>0</v>
      </c>
      <c r="O21" s="50">
        <v>0</v>
      </c>
      <c r="P21" s="50">
        <v>0</v>
      </c>
      <c r="Q21" s="50">
        <v>0</v>
      </c>
      <c r="R21" s="50">
        <v>0</v>
      </c>
      <c r="S21" s="50">
        <v>0</v>
      </c>
      <c r="T21" s="50">
        <v>0</v>
      </c>
      <c r="U21" s="50">
        <v>0</v>
      </c>
      <c r="V21" s="17" t="s">
        <v>31</v>
      </c>
      <c r="W21" s="50">
        <v>0</v>
      </c>
      <c r="X21" s="50">
        <v>0</v>
      </c>
      <c r="Y21" s="50">
        <v>0</v>
      </c>
      <c r="Z21" s="50">
        <v>0</v>
      </c>
      <c r="AA21" s="50">
        <v>0</v>
      </c>
      <c r="AB21" s="50">
        <v>0</v>
      </c>
      <c r="AC21" s="50">
        <v>0</v>
      </c>
      <c r="AD21" s="50">
        <v>0</v>
      </c>
      <c r="AE21" s="50">
        <v>0</v>
      </c>
      <c r="AF21" s="50">
        <v>0</v>
      </c>
      <c r="AG21" s="50">
        <v>0</v>
      </c>
      <c r="AH21" s="50">
        <v>0</v>
      </c>
      <c r="AI21" s="50">
        <v>0</v>
      </c>
      <c r="AJ21" s="50">
        <v>0</v>
      </c>
      <c r="AK21" s="50">
        <v>0</v>
      </c>
      <c r="AL21" s="50">
        <v>0</v>
      </c>
      <c r="AM21" s="50">
        <v>0</v>
      </c>
      <c r="AN21" s="50">
        <v>0</v>
      </c>
      <c r="AO21" s="50">
        <v>0</v>
      </c>
      <c r="AP21" s="50">
        <v>0</v>
      </c>
      <c r="AQ21" s="17" t="s">
        <v>31</v>
      </c>
      <c r="AR21" s="50">
        <v>0</v>
      </c>
      <c r="AS21" s="50">
        <v>0</v>
      </c>
      <c r="AT21" s="50">
        <v>0</v>
      </c>
      <c r="AU21" s="50">
        <v>0</v>
      </c>
      <c r="AV21" s="50">
        <v>0</v>
      </c>
      <c r="AW21" s="50">
        <v>0</v>
      </c>
      <c r="AX21" s="50">
        <v>0</v>
      </c>
      <c r="AY21" s="50">
        <v>0</v>
      </c>
      <c r="AZ21" s="50">
        <v>0</v>
      </c>
      <c r="BA21" s="50">
        <v>0</v>
      </c>
      <c r="BB21" s="50">
        <v>0</v>
      </c>
      <c r="BC21" s="50">
        <v>0</v>
      </c>
      <c r="BD21" s="50">
        <v>0</v>
      </c>
      <c r="BE21" s="50">
        <v>0</v>
      </c>
      <c r="BF21" s="50">
        <v>0</v>
      </c>
      <c r="BG21" s="50">
        <v>0</v>
      </c>
      <c r="BH21" s="50">
        <v>0</v>
      </c>
      <c r="BI21" s="50">
        <v>0</v>
      </c>
      <c r="BJ21" s="50">
        <v>0</v>
      </c>
      <c r="BK21" s="50">
        <v>0</v>
      </c>
    </row>
    <row r="22" spans="1:249" s="12" customFormat="1" ht="21" customHeight="1">
      <c r="A22" s="14" t="s">
        <v>39</v>
      </c>
      <c r="B22" s="38">
        <v>91.02</v>
      </c>
      <c r="C22" s="38">
        <v>74</v>
      </c>
      <c r="D22" s="38">
        <v>18</v>
      </c>
      <c r="E22" s="38">
        <v>3.8</v>
      </c>
      <c r="F22" s="38">
        <v>19</v>
      </c>
      <c r="G22" s="38">
        <v>8</v>
      </c>
      <c r="H22" s="38">
        <v>7.75</v>
      </c>
      <c r="I22" s="38">
        <v>2</v>
      </c>
      <c r="J22" s="38">
        <v>0</v>
      </c>
      <c r="K22" s="38">
        <v>0.4</v>
      </c>
      <c r="L22" s="38">
        <v>6.5</v>
      </c>
      <c r="M22" s="38">
        <v>5.25</v>
      </c>
      <c r="N22" s="38">
        <v>0</v>
      </c>
      <c r="O22" s="38">
        <v>0</v>
      </c>
      <c r="P22" s="38">
        <v>0.4</v>
      </c>
      <c r="Q22" s="38">
        <v>12.92</v>
      </c>
      <c r="R22" s="38">
        <v>10</v>
      </c>
      <c r="S22" s="38">
        <v>3.5</v>
      </c>
      <c r="T22" s="38">
        <v>0</v>
      </c>
      <c r="U22" s="38">
        <v>0.6</v>
      </c>
      <c r="V22" s="14" t="s">
        <v>39</v>
      </c>
      <c r="W22" s="38">
        <v>19.5</v>
      </c>
      <c r="X22" s="38">
        <v>16</v>
      </c>
      <c r="Y22" s="38">
        <v>2.5</v>
      </c>
      <c r="Z22" s="38">
        <v>0</v>
      </c>
      <c r="AA22" s="38">
        <v>0.5</v>
      </c>
      <c r="AB22" s="38">
        <v>15</v>
      </c>
      <c r="AC22" s="38">
        <v>0</v>
      </c>
      <c r="AD22" s="38">
        <v>0</v>
      </c>
      <c r="AE22" s="38">
        <v>0</v>
      </c>
      <c r="AF22" s="38">
        <v>0.5</v>
      </c>
      <c r="AG22" s="38">
        <v>16.5</v>
      </c>
      <c r="AH22" s="38">
        <v>9</v>
      </c>
      <c r="AI22" s="38">
        <v>1</v>
      </c>
      <c r="AJ22" s="24">
        <v>3.8</v>
      </c>
      <c r="AK22" s="50">
        <v>0</v>
      </c>
      <c r="AL22" s="24">
        <v>7.8</v>
      </c>
      <c r="AM22" s="50">
        <v>0</v>
      </c>
      <c r="AN22" s="50">
        <v>0</v>
      </c>
      <c r="AO22" s="50">
        <v>0</v>
      </c>
      <c r="AP22" s="24">
        <v>16.600000000000001</v>
      </c>
      <c r="AQ22" s="14" t="s">
        <v>39</v>
      </c>
      <c r="AR22" s="50">
        <v>0</v>
      </c>
      <c r="AS22" s="24">
        <v>1</v>
      </c>
      <c r="AT22" s="50">
        <v>0</v>
      </c>
      <c r="AU22" s="50">
        <v>0</v>
      </c>
      <c r="AV22" s="50">
        <v>0</v>
      </c>
      <c r="AW22" s="24">
        <v>3.8</v>
      </c>
      <c r="AX22" s="24">
        <v>1</v>
      </c>
      <c r="AY22" s="50">
        <v>0</v>
      </c>
      <c r="AZ22" s="50">
        <v>0</v>
      </c>
      <c r="BA22" s="50">
        <v>0</v>
      </c>
      <c r="BB22" s="24">
        <v>1</v>
      </c>
      <c r="BC22" s="24">
        <v>21</v>
      </c>
      <c r="BD22" s="24">
        <v>9</v>
      </c>
      <c r="BE22" s="50">
        <v>0</v>
      </c>
      <c r="BF22" s="50">
        <v>0</v>
      </c>
      <c r="BG22" s="50">
        <v>0</v>
      </c>
      <c r="BH22" s="24">
        <v>3</v>
      </c>
      <c r="BI22" s="50">
        <v>0</v>
      </c>
      <c r="BJ22" s="50">
        <v>0</v>
      </c>
      <c r="BK22" s="50">
        <v>0</v>
      </c>
    </row>
    <row r="23" spans="1:249" s="12" customFormat="1" ht="21" customHeight="1">
      <c r="A23" s="14" t="s">
        <v>58</v>
      </c>
      <c r="B23" s="38">
        <v>97.17</v>
      </c>
      <c r="C23" s="38">
        <v>163.30000000000001</v>
      </c>
      <c r="D23" s="38">
        <v>16</v>
      </c>
      <c r="E23" s="38">
        <v>23</v>
      </c>
      <c r="F23" s="38">
        <v>28</v>
      </c>
      <c r="G23" s="38">
        <v>10.23</v>
      </c>
      <c r="H23" s="38">
        <v>59</v>
      </c>
      <c r="I23" s="38">
        <v>3</v>
      </c>
      <c r="J23" s="38">
        <v>13</v>
      </c>
      <c r="K23" s="38">
        <v>5.3</v>
      </c>
      <c r="L23" s="38">
        <v>4.58</v>
      </c>
      <c r="M23" s="38">
        <v>8</v>
      </c>
      <c r="N23" s="38">
        <v>0</v>
      </c>
      <c r="O23" s="38">
        <v>1</v>
      </c>
      <c r="P23" s="38">
        <v>1.2</v>
      </c>
      <c r="Q23" s="38">
        <v>9.33</v>
      </c>
      <c r="R23" s="38">
        <v>11</v>
      </c>
      <c r="S23" s="38">
        <v>2</v>
      </c>
      <c r="T23" s="38">
        <v>0</v>
      </c>
      <c r="U23" s="38">
        <v>2.2000000000000002</v>
      </c>
      <c r="V23" s="14" t="s">
        <v>57</v>
      </c>
      <c r="W23" s="38">
        <v>15.97</v>
      </c>
      <c r="X23" s="38">
        <v>23</v>
      </c>
      <c r="Y23" s="38">
        <v>2</v>
      </c>
      <c r="Z23" s="38">
        <v>8</v>
      </c>
      <c r="AA23" s="38">
        <v>3</v>
      </c>
      <c r="AB23" s="38">
        <v>11.53</v>
      </c>
      <c r="AC23" s="38">
        <v>1</v>
      </c>
      <c r="AD23" s="38">
        <v>0</v>
      </c>
      <c r="AE23" s="38">
        <v>0</v>
      </c>
      <c r="AF23" s="38">
        <v>1</v>
      </c>
      <c r="AG23" s="38">
        <v>12.25</v>
      </c>
      <c r="AH23" s="38">
        <v>13</v>
      </c>
      <c r="AI23" s="38">
        <v>1</v>
      </c>
      <c r="AJ23" s="50">
        <v>0</v>
      </c>
      <c r="AK23" s="50">
        <v>5.3</v>
      </c>
      <c r="AL23" s="24">
        <v>19.23</v>
      </c>
      <c r="AM23" s="50">
        <v>0</v>
      </c>
      <c r="AN23" s="50">
        <v>0</v>
      </c>
      <c r="AO23" s="50">
        <v>1</v>
      </c>
      <c r="AP23" s="24">
        <v>2</v>
      </c>
      <c r="AQ23" s="14" t="s">
        <v>57</v>
      </c>
      <c r="AR23" s="50">
        <v>0.2</v>
      </c>
      <c r="AS23" s="24">
        <v>2.8</v>
      </c>
      <c r="AT23" s="50">
        <v>1</v>
      </c>
      <c r="AU23" s="50">
        <v>0</v>
      </c>
      <c r="AV23" s="50">
        <v>0</v>
      </c>
      <c r="AW23" s="24">
        <v>2.5499999999999998</v>
      </c>
      <c r="AX23" s="24">
        <v>2</v>
      </c>
      <c r="AY23" s="50">
        <v>0</v>
      </c>
      <c r="AZ23" s="50">
        <v>0</v>
      </c>
      <c r="BA23" s="50">
        <v>8</v>
      </c>
      <c r="BB23" s="24">
        <v>1</v>
      </c>
      <c r="BC23" s="24">
        <v>43.5</v>
      </c>
      <c r="BD23" s="24">
        <v>7</v>
      </c>
      <c r="BE23" s="50">
        <v>0</v>
      </c>
      <c r="BF23" s="50">
        <v>0</v>
      </c>
      <c r="BG23" s="50">
        <v>10.3</v>
      </c>
      <c r="BH23" s="50">
        <v>0</v>
      </c>
      <c r="BI23" s="50">
        <v>0</v>
      </c>
      <c r="BJ23" s="50">
        <v>0</v>
      </c>
      <c r="BK23" s="50">
        <v>0</v>
      </c>
    </row>
    <row r="24" spans="1:249" s="12" customFormat="1" ht="21" customHeight="1">
      <c r="A24" s="14" t="s">
        <v>59</v>
      </c>
      <c r="B24" s="38">
        <v>100.84</v>
      </c>
      <c r="C24" s="38">
        <v>117</v>
      </c>
      <c r="D24" s="38">
        <v>36.5</v>
      </c>
      <c r="E24" s="38">
        <v>36</v>
      </c>
      <c r="F24" s="38">
        <v>14</v>
      </c>
      <c r="G24" s="38">
        <v>8.73</v>
      </c>
      <c r="H24" s="38">
        <v>37.5</v>
      </c>
      <c r="I24" s="38">
        <v>2</v>
      </c>
      <c r="J24" s="38">
        <v>17</v>
      </c>
      <c r="K24" s="38">
        <v>6.3</v>
      </c>
      <c r="L24" s="38">
        <v>5.26</v>
      </c>
      <c r="M24" s="38">
        <v>8.5</v>
      </c>
      <c r="N24" s="38">
        <v>1.5</v>
      </c>
      <c r="O24" s="38">
        <v>0</v>
      </c>
      <c r="P24" s="38">
        <v>0.2</v>
      </c>
      <c r="Q24" s="38">
        <v>8.7800000000000011</v>
      </c>
      <c r="R24" s="38">
        <v>13</v>
      </c>
      <c r="S24" s="38">
        <v>3.37</v>
      </c>
      <c r="T24" s="38">
        <v>3.5</v>
      </c>
      <c r="U24" s="38">
        <v>1.2</v>
      </c>
      <c r="V24" s="14" t="s">
        <v>59</v>
      </c>
      <c r="W24" s="38">
        <v>14.17</v>
      </c>
      <c r="X24" s="38">
        <v>23</v>
      </c>
      <c r="Y24" s="38">
        <v>1.5</v>
      </c>
      <c r="Z24" s="38">
        <v>9.5</v>
      </c>
      <c r="AA24" s="38">
        <v>1</v>
      </c>
      <c r="AB24" s="38">
        <v>12.78</v>
      </c>
      <c r="AC24" s="38">
        <v>0</v>
      </c>
      <c r="AD24" s="38">
        <v>0</v>
      </c>
      <c r="AE24" s="38">
        <v>2</v>
      </c>
      <c r="AF24" s="38">
        <v>0</v>
      </c>
      <c r="AG24" s="38">
        <v>20.54</v>
      </c>
      <c r="AH24" s="38">
        <v>11</v>
      </c>
      <c r="AI24" s="38">
        <v>0</v>
      </c>
      <c r="AJ24" s="50">
        <v>2</v>
      </c>
      <c r="AK24" s="50">
        <v>0.3</v>
      </c>
      <c r="AL24" s="24">
        <v>20.83</v>
      </c>
      <c r="AM24" s="50">
        <v>1</v>
      </c>
      <c r="AN24" s="50">
        <v>0</v>
      </c>
      <c r="AO24" s="50">
        <v>0</v>
      </c>
      <c r="AP24" s="24">
        <v>1</v>
      </c>
      <c r="AQ24" s="14" t="s">
        <v>59</v>
      </c>
      <c r="AR24" s="50">
        <v>0.8</v>
      </c>
      <c r="AS24" s="44">
        <v>0</v>
      </c>
      <c r="AT24" s="50">
        <v>2</v>
      </c>
      <c r="AU24" s="50">
        <v>0</v>
      </c>
      <c r="AV24" s="50">
        <v>0</v>
      </c>
      <c r="AW24" s="24">
        <v>2.0299999999999998</v>
      </c>
      <c r="AX24" s="44">
        <v>0</v>
      </c>
      <c r="AY24" s="50">
        <v>0.8</v>
      </c>
      <c r="AZ24" s="50">
        <v>1</v>
      </c>
      <c r="BA24" s="50">
        <v>0</v>
      </c>
      <c r="BB24" s="24">
        <v>1</v>
      </c>
      <c r="BC24" s="24">
        <v>23</v>
      </c>
      <c r="BD24" s="24">
        <v>25</v>
      </c>
      <c r="BE24" s="50">
        <v>0</v>
      </c>
      <c r="BF24" s="50">
        <v>0</v>
      </c>
      <c r="BG24" s="50">
        <v>5.92</v>
      </c>
      <c r="BH24" s="50">
        <v>0</v>
      </c>
      <c r="BI24" s="50">
        <v>0.33</v>
      </c>
      <c r="BJ24" s="50">
        <v>1</v>
      </c>
      <c r="BK24" s="50">
        <v>4</v>
      </c>
    </row>
    <row r="25" spans="1:249" s="43" customFormat="1" ht="21" customHeight="1">
      <c r="A25" s="40" t="s">
        <v>60</v>
      </c>
      <c r="B25" s="41">
        <f t="shared" ref="B25:G25" si="0">SUM(B27:B31)</f>
        <v>122.47</v>
      </c>
      <c r="C25" s="41">
        <f t="shared" si="0"/>
        <v>87</v>
      </c>
      <c r="D25" s="41">
        <f t="shared" si="0"/>
        <v>21.33</v>
      </c>
      <c r="E25" s="41">
        <f t="shared" si="0"/>
        <v>28.5</v>
      </c>
      <c r="F25" s="41">
        <f t="shared" si="0"/>
        <v>18</v>
      </c>
      <c r="G25" s="41">
        <f t="shared" si="0"/>
        <v>10.75</v>
      </c>
      <c r="H25" s="41">
        <f t="shared" ref="H25:BK25" si="1">SUM(H27:H31)</f>
        <v>6</v>
      </c>
      <c r="I25" s="41">
        <f t="shared" si="1"/>
        <v>1</v>
      </c>
      <c r="J25" s="41">
        <f t="shared" si="1"/>
        <v>10</v>
      </c>
      <c r="K25" s="41">
        <f t="shared" si="1"/>
        <v>7.3</v>
      </c>
      <c r="L25" s="41">
        <f t="shared" si="1"/>
        <v>7.11</v>
      </c>
      <c r="M25" s="41">
        <f t="shared" si="1"/>
        <v>19</v>
      </c>
      <c r="N25" s="41">
        <f t="shared" si="1"/>
        <v>2</v>
      </c>
      <c r="O25" s="41">
        <f t="shared" si="1"/>
        <v>3</v>
      </c>
      <c r="P25" s="41">
        <f t="shared" si="1"/>
        <v>0.2</v>
      </c>
      <c r="Q25" s="41">
        <f t="shared" si="1"/>
        <v>14.86</v>
      </c>
      <c r="R25" s="41">
        <f t="shared" si="1"/>
        <v>10.5</v>
      </c>
      <c r="S25" s="41">
        <f t="shared" si="1"/>
        <v>2</v>
      </c>
      <c r="T25" s="41">
        <f t="shared" si="1"/>
        <v>4</v>
      </c>
      <c r="U25" s="41">
        <f t="shared" si="1"/>
        <v>1.2</v>
      </c>
      <c r="V25" s="40" t="s">
        <v>60</v>
      </c>
      <c r="W25" s="41">
        <f t="shared" si="1"/>
        <v>15.97</v>
      </c>
      <c r="X25" s="41">
        <f t="shared" si="1"/>
        <v>16.5</v>
      </c>
      <c r="Y25" s="41">
        <f t="shared" si="1"/>
        <v>1.5</v>
      </c>
      <c r="Z25" s="41">
        <f t="shared" si="1"/>
        <v>8.5</v>
      </c>
      <c r="AA25" s="41">
        <f t="shared" si="1"/>
        <v>2</v>
      </c>
      <c r="AB25" s="41">
        <f t="shared" si="1"/>
        <v>12.2</v>
      </c>
      <c r="AC25" s="41">
        <f t="shared" si="1"/>
        <v>0</v>
      </c>
      <c r="AD25" s="41">
        <f t="shared" si="1"/>
        <v>1</v>
      </c>
      <c r="AE25" s="41">
        <f t="shared" si="1"/>
        <v>0</v>
      </c>
      <c r="AF25" s="41">
        <f t="shared" si="1"/>
        <v>0</v>
      </c>
      <c r="AG25" s="41">
        <f t="shared" si="1"/>
        <v>26.97</v>
      </c>
      <c r="AH25" s="41">
        <f t="shared" si="1"/>
        <v>11</v>
      </c>
      <c r="AI25" s="41">
        <f t="shared" si="1"/>
        <v>2</v>
      </c>
      <c r="AJ25" s="51">
        <f t="shared" ref="AJ25:AP25" si="2">SUM(AJ27:AJ31)</f>
        <v>2</v>
      </c>
      <c r="AK25" s="51">
        <f t="shared" si="2"/>
        <v>0.3</v>
      </c>
      <c r="AL25" s="42">
        <f t="shared" si="2"/>
        <v>22.03</v>
      </c>
      <c r="AM25" s="51">
        <f t="shared" si="2"/>
        <v>0</v>
      </c>
      <c r="AN25" s="51">
        <f t="shared" si="2"/>
        <v>0</v>
      </c>
      <c r="AO25" s="51">
        <f t="shared" si="2"/>
        <v>0</v>
      </c>
      <c r="AP25" s="42">
        <f t="shared" si="2"/>
        <v>2</v>
      </c>
      <c r="AQ25" s="40" t="s">
        <v>60</v>
      </c>
      <c r="AR25" s="51">
        <f t="shared" si="1"/>
        <v>0.5</v>
      </c>
      <c r="AS25" s="45">
        <f t="shared" si="1"/>
        <v>0</v>
      </c>
      <c r="AT25" s="51">
        <f t="shared" si="1"/>
        <v>1</v>
      </c>
      <c r="AU25" s="51">
        <f t="shared" si="1"/>
        <v>0</v>
      </c>
      <c r="AV25" s="51">
        <f t="shared" si="1"/>
        <v>1</v>
      </c>
      <c r="AW25" s="42">
        <f t="shared" si="1"/>
        <v>4.08</v>
      </c>
      <c r="AX25" s="45">
        <f t="shared" si="1"/>
        <v>0</v>
      </c>
      <c r="AY25" s="51">
        <f t="shared" si="1"/>
        <v>0.5</v>
      </c>
      <c r="AZ25" s="51">
        <f t="shared" si="1"/>
        <v>0</v>
      </c>
      <c r="BA25" s="51">
        <f t="shared" si="1"/>
        <v>0</v>
      </c>
      <c r="BB25" s="42">
        <f t="shared" si="1"/>
        <v>1</v>
      </c>
      <c r="BC25" s="42">
        <f t="shared" si="1"/>
        <v>24</v>
      </c>
      <c r="BD25" s="42">
        <f t="shared" si="1"/>
        <v>10</v>
      </c>
      <c r="BE25" s="51">
        <f t="shared" si="1"/>
        <v>0</v>
      </c>
      <c r="BF25" s="51">
        <f t="shared" si="1"/>
        <v>0</v>
      </c>
      <c r="BG25" s="51">
        <f t="shared" si="1"/>
        <v>7</v>
      </c>
      <c r="BH25" s="51">
        <f t="shared" si="1"/>
        <v>0</v>
      </c>
      <c r="BI25" s="51">
        <f t="shared" si="1"/>
        <v>0.33</v>
      </c>
      <c r="BJ25" s="51">
        <f t="shared" si="1"/>
        <v>1</v>
      </c>
      <c r="BK25" s="51">
        <f t="shared" si="1"/>
        <v>4</v>
      </c>
    </row>
    <row r="26" spans="1:249" s="12" customFormat="1" ht="35.1" hidden="1" customHeight="1">
      <c r="A26" s="35" t="s">
        <v>41</v>
      </c>
      <c r="B26" s="38">
        <f t="shared" ref="B26:B31" si="3">SUM(G26,L26,Q26,W26,AB26,AG26,AL26,AR26,AW26,BB26,BG26)</f>
        <v>122.47</v>
      </c>
      <c r="C26" s="38">
        <f t="shared" ref="C26:F31" si="4">SUM(H26,M26,R26,X26,AC26,AH26,AM26,AS26,AX26,BC26,BH26)</f>
        <v>87</v>
      </c>
      <c r="D26" s="38">
        <f t="shared" si="4"/>
        <v>21.33</v>
      </c>
      <c r="E26" s="38">
        <f t="shared" si="4"/>
        <v>28.5</v>
      </c>
      <c r="F26" s="38">
        <f t="shared" si="4"/>
        <v>18</v>
      </c>
      <c r="G26" s="38">
        <f>SUM(G27:G29)</f>
        <v>10.75</v>
      </c>
      <c r="H26" s="38">
        <f t="shared" ref="H26:W26" si="5">SUM(H27:H29)</f>
        <v>6</v>
      </c>
      <c r="I26" s="38">
        <f t="shared" si="5"/>
        <v>1</v>
      </c>
      <c r="J26" s="38">
        <f t="shared" si="5"/>
        <v>10</v>
      </c>
      <c r="K26" s="38">
        <f t="shared" si="5"/>
        <v>7.3</v>
      </c>
      <c r="L26" s="38">
        <f t="shared" si="5"/>
        <v>7.11</v>
      </c>
      <c r="M26" s="38">
        <f t="shared" si="5"/>
        <v>19</v>
      </c>
      <c r="N26" s="38">
        <f t="shared" si="5"/>
        <v>2</v>
      </c>
      <c r="O26" s="38">
        <f t="shared" si="5"/>
        <v>3</v>
      </c>
      <c r="P26" s="38">
        <f t="shared" si="5"/>
        <v>0.2</v>
      </c>
      <c r="Q26" s="38">
        <f t="shared" si="5"/>
        <v>14.86</v>
      </c>
      <c r="R26" s="38">
        <f t="shared" si="5"/>
        <v>10.5</v>
      </c>
      <c r="S26" s="38">
        <f t="shared" si="5"/>
        <v>2</v>
      </c>
      <c r="T26" s="38">
        <f t="shared" si="5"/>
        <v>4</v>
      </c>
      <c r="U26" s="38">
        <f t="shared" si="5"/>
        <v>1.2</v>
      </c>
      <c r="V26" s="35" t="s">
        <v>41</v>
      </c>
      <c r="W26" s="38">
        <f t="shared" si="5"/>
        <v>15.97</v>
      </c>
      <c r="X26" s="38">
        <f t="shared" ref="X26:AP26" si="6">SUM(X27:X29)</f>
        <v>16.5</v>
      </c>
      <c r="Y26" s="38">
        <f t="shared" si="6"/>
        <v>1.5</v>
      </c>
      <c r="Z26" s="38">
        <f t="shared" si="6"/>
        <v>8.5</v>
      </c>
      <c r="AA26" s="38">
        <f t="shared" si="6"/>
        <v>2</v>
      </c>
      <c r="AB26" s="38">
        <f t="shared" si="6"/>
        <v>12.2</v>
      </c>
      <c r="AC26" s="38">
        <f t="shared" si="6"/>
        <v>0</v>
      </c>
      <c r="AD26" s="38">
        <f t="shared" si="6"/>
        <v>1</v>
      </c>
      <c r="AE26" s="38">
        <f t="shared" si="6"/>
        <v>0</v>
      </c>
      <c r="AF26" s="38">
        <f t="shared" si="6"/>
        <v>0</v>
      </c>
      <c r="AG26" s="38">
        <f t="shared" si="6"/>
        <v>26.97</v>
      </c>
      <c r="AH26" s="38">
        <f t="shared" si="6"/>
        <v>11</v>
      </c>
      <c r="AI26" s="38">
        <f t="shared" si="6"/>
        <v>2</v>
      </c>
      <c r="AJ26" s="50">
        <f t="shared" si="6"/>
        <v>2</v>
      </c>
      <c r="AK26" s="50">
        <f t="shared" si="6"/>
        <v>0.3</v>
      </c>
      <c r="AL26" s="24">
        <f t="shared" si="6"/>
        <v>22.03</v>
      </c>
      <c r="AM26" s="50">
        <f t="shared" si="6"/>
        <v>0</v>
      </c>
      <c r="AN26" s="50">
        <f t="shared" si="6"/>
        <v>0</v>
      </c>
      <c r="AO26" s="50">
        <f t="shared" si="6"/>
        <v>0</v>
      </c>
      <c r="AP26" s="24">
        <f t="shared" si="6"/>
        <v>2</v>
      </c>
      <c r="AQ26" s="35" t="s">
        <v>41</v>
      </c>
      <c r="AR26" s="50">
        <f t="shared" ref="AR26:BK26" si="7">SUM(AR27:AR29)</f>
        <v>0.5</v>
      </c>
      <c r="AS26" s="44">
        <f t="shared" si="7"/>
        <v>0</v>
      </c>
      <c r="AT26" s="50">
        <f t="shared" si="7"/>
        <v>1</v>
      </c>
      <c r="AU26" s="50">
        <f t="shared" si="7"/>
        <v>0</v>
      </c>
      <c r="AV26" s="50">
        <f t="shared" si="7"/>
        <v>1</v>
      </c>
      <c r="AW26" s="24">
        <f t="shared" si="7"/>
        <v>4.08</v>
      </c>
      <c r="AX26" s="44">
        <f t="shared" si="7"/>
        <v>0</v>
      </c>
      <c r="AY26" s="50">
        <f t="shared" si="7"/>
        <v>0.5</v>
      </c>
      <c r="AZ26" s="50">
        <f t="shared" si="7"/>
        <v>0</v>
      </c>
      <c r="BA26" s="50">
        <f t="shared" si="7"/>
        <v>0</v>
      </c>
      <c r="BB26" s="24">
        <f t="shared" si="7"/>
        <v>1</v>
      </c>
      <c r="BC26" s="24">
        <f t="shared" si="7"/>
        <v>24</v>
      </c>
      <c r="BD26" s="24">
        <f t="shared" si="7"/>
        <v>10</v>
      </c>
      <c r="BE26" s="50">
        <f t="shared" si="7"/>
        <v>0</v>
      </c>
      <c r="BF26" s="50">
        <f t="shared" si="7"/>
        <v>0</v>
      </c>
      <c r="BG26" s="50">
        <f t="shared" si="7"/>
        <v>7</v>
      </c>
      <c r="BH26" s="50">
        <f t="shared" si="7"/>
        <v>0</v>
      </c>
      <c r="BI26" s="50">
        <f t="shared" si="7"/>
        <v>0.33</v>
      </c>
      <c r="BJ26" s="50">
        <f t="shared" si="7"/>
        <v>1</v>
      </c>
      <c r="BK26" s="50">
        <f t="shared" si="7"/>
        <v>4</v>
      </c>
    </row>
    <row r="27" spans="1:249" s="12" customFormat="1" ht="35.25" hidden="1" customHeight="1">
      <c r="A27" s="34" t="s">
        <v>46</v>
      </c>
      <c r="B27" s="38">
        <f t="shared" si="3"/>
        <v>40</v>
      </c>
      <c r="C27" s="38">
        <f t="shared" si="4"/>
        <v>87</v>
      </c>
      <c r="D27" s="38">
        <f t="shared" si="4"/>
        <v>21.33</v>
      </c>
      <c r="E27" s="38">
        <f t="shared" si="4"/>
        <v>16.5</v>
      </c>
      <c r="F27" s="38">
        <f t="shared" si="4"/>
        <v>8</v>
      </c>
      <c r="G27" s="38">
        <v>0.5</v>
      </c>
      <c r="H27" s="38">
        <v>6</v>
      </c>
      <c r="I27" s="38">
        <v>1</v>
      </c>
      <c r="J27" s="38">
        <v>0</v>
      </c>
      <c r="K27" s="38">
        <v>1</v>
      </c>
      <c r="L27" s="38">
        <v>1.5</v>
      </c>
      <c r="M27" s="38">
        <v>19</v>
      </c>
      <c r="N27" s="38">
        <v>2</v>
      </c>
      <c r="O27" s="38">
        <v>3</v>
      </c>
      <c r="P27" s="38">
        <v>0</v>
      </c>
      <c r="Q27" s="38">
        <v>6.5</v>
      </c>
      <c r="R27" s="38">
        <v>10.5</v>
      </c>
      <c r="S27" s="38">
        <v>2</v>
      </c>
      <c r="T27" s="38">
        <v>4</v>
      </c>
      <c r="U27" s="38">
        <v>1</v>
      </c>
      <c r="V27" s="34" t="s">
        <v>46</v>
      </c>
      <c r="W27" s="38">
        <v>1.5</v>
      </c>
      <c r="X27" s="38">
        <v>16.5</v>
      </c>
      <c r="Y27" s="38">
        <v>1.5</v>
      </c>
      <c r="Z27" s="38">
        <v>8.5</v>
      </c>
      <c r="AA27" s="38">
        <v>2</v>
      </c>
      <c r="AB27" s="38">
        <v>1</v>
      </c>
      <c r="AC27" s="38">
        <v>0</v>
      </c>
      <c r="AD27" s="38">
        <v>1</v>
      </c>
      <c r="AE27" s="38">
        <v>0</v>
      </c>
      <c r="AF27" s="38">
        <v>0</v>
      </c>
      <c r="AG27" s="38">
        <v>5</v>
      </c>
      <c r="AH27" s="38">
        <v>11</v>
      </c>
      <c r="AI27" s="38">
        <v>2</v>
      </c>
      <c r="AJ27" s="50">
        <v>0</v>
      </c>
      <c r="AK27" s="50">
        <v>0</v>
      </c>
      <c r="AL27" s="50">
        <v>14</v>
      </c>
      <c r="AM27" s="50">
        <v>0</v>
      </c>
      <c r="AN27" s="50">
        <v>0</v>
      </c>
      <c r="AO27" s="50">
        <v>0</v>
      </c>
      <c r="AP27" s="50">
        <v>0</v>
      </c>
      <c r="AQ27" s="34" t="s">
        <v>46</v>
      </c>
      <c r="AR27" s="50">
        <v>0</v>
      </c>
      <c r="AS27" s="50">
        <v>0</v>
      </c>
      <c r="AT27" s="50">
        <v>1</v>
      </c>
      <c r="AU27" s="50">
        <v>0</v>
      </c>
      <c r="AV27" s="50">
        <v>0</v>
      </c>
      <c r="AW27" s="50">
        <v>2</v>
      </c>
      <c r="AX27" s="50">
        <v>0</v>
      </c>
      <c r="AY27" s="50">
        <v>0.5</v>
      </c>
      <c r="AZ27" s="50">
        <v>0</v>
      </c>
      <c r="BA27" s="50">
        <v>0</v>
      </c>
      <c r="BB27" s="50">
        <v>1</v>
      </c>
      <c r="BC27" s="50">
        <v>24</v>
      </c>
      <c r="BD27" s="50">
        <v>10</v>
      </c>
      <c r="BE27" s="50">
        <v>0</v>
      </c>
      <c r="BF27" s="50">
        <v>0</v>
      </c>
      <c r="BG27" s="50">
        <v>7</v>
      </c>
      <c r="BH27" s="50">
        <v>0</v>
      </c>
      <c r="BI27" s="50">
        <v>0.33</v>
      </c>
      <c r="BJ27" s="50">
        <v>1</v>
      </c>
      <c r="BK27" s="50">
        <v>4</v>
      </c>
    </row>
    <row r="28" spans="1:249" s="12" customFormat="1" ht="35.25" hidden="1" customHeight="1">
      <c r="A28" s="34" t="s">
        <v>47</v>
      </c>
      <c r="B28" s="38">
        <f t="shared" si="3"/>
        <v>82.47</v>
      </c>
      <c r="C28" s="38">
        <f t="shared" si="4"/>
        <v>0</v>
      </c>
      <c r="D28" s="38">
        <f t="shared" si="4"/>
        <v>0</v>
      </c>
      <c r="E28" s="38">
        <f t="shared" si="4"/>
        <v>12</v>
      </c>
      <c r="F28" s="38">
        <f t="shared" si="4"/>
        <v>10</v>
      </c>
      <c r="G28" s="38">
        <v>10.25</v>
      </c>
      <c r="H28" s="38">
        <v>0</v>
      </c>
      <c r="I28" s="38">
        <v>0</v>
      </c>
      <c r="J28" s="38">
        <v>10</v>
      </c>
      <c r="K28" s="38">
        <v>6.3</v>
      </c>
      <c r="L28" s="38">
        <v>5.61</v>
      </c>
      <c r="M28" s="38">
        <v>0</v>
      </c>
      <c r="N28" s="38">
        <v>0</v>
      </c>
      <c r="O28" s="38">
        <v>0</v>
      </c>
      <c r="P28" s="38">
        <v>0.2</v>
      </c>
      <c r="Q28" s="38">
        <v>8.36</v>
      </c>
      <c r="R28" s="38">
        <v>0</v>
      </c>
      <c r="S28" s="38">
        <v>0</v>
      </c>
      <c r="T28" s="38">
        <v>0</v>
      </c>
      <c r="U28" s="38">
        <v>0.2</v>
      </c>
      <c r="V28" s="34" t="s">
        <v>47</v>
      </c>
      <c r="W28" s="38">
        <v>14.47</v>
      </c>
      <c r="X28" s="38">
        <v>0</v>
      </c>
      <c r="Y28" s="38">
        <v>0</v>
      </c>
      <c r="Z28" s="38">
        <v>0</v>
      </c>
      <c r="AA28" s="38">
        <v>0</v>
      </c>
      <c r="AB28" s="38">
        <v>11.2</v>
      </c>
      <c r="AC28" s="38">
        <v>0</v>
      </c>
      <c r="AD28" s="38">
        <v>0</v>
      </c>
      <c r="AE28" s="38">
        <v>0</v>
      </c>
      <c r="AF28" s="38">
        <v>0</v>
      </c>
      <c r="AG28" s="38">
        <v>21.97</v>
      </c>
      <c r="AH28" s="38">
        <v>0</v>
      </c>
      <c r="AI28" s="38">
        <v>0</v>
      </c>
      <c r="AJ28" s="50">
        <v>2</v>
      </c>
      <c r="AK28" s="50">
        <v>0.3</v>
      </c>
      <c r="AL28" s="50">
        <v>8.0299999999999994</v>
      </c>
      <c r="AM28" s="50">
        <v>0</v>
      </c>
      <c r="AN28" s="50">
        <v>0</v>
      </c>
      <c r="AO28" s="50">
        <v>0</v>
      </c>
      <c r="AP28" s="50">
        <v>2</v>
      </c>
      <c r="AQ28" s="34" t="s">
        <v>47</v>
      </c>
      <c r="AR28" s="50">
        <v>0.5</v>
      </c>
      <c r="AS28" s="50">
        <v>0</v>
      </c>
      <c r="AT28" s="50">
        <v>0</v>
      </c>
      <c r="AU28" s="50">
        <v>0</v>
      </c>
      <c r="AV28" s="50">
        <v>1</v>
      </c>
      <c r="AW28" s="50">
        <v>2.08</v>
      </c>
      <c r="AX28" s="50">
        <v>0</v>
      </c>
      <c r="AY28" s="50">
        <v>0</v>
      </c>
      <c r="AZ28" s="50">
        <v>0</v>
      </c>
      <c r="BA28" s="50">
        <v>0</v>
      </c>
      <c r="BB28" s="50">
        <v>0</v>
      </c>
      <c r="BC28" s="50">
        <v>0</v>
      </c>
      <c r="BD28" s="50">
        <v>0</v>
      </c>
      <c r="BE28" s="50">
        <v>0</v>
      </c>
      <c r="BF28" s="50">
        <v>0</v>
      </c>
      <c r="BG28" s="50">
        <v>0</v>
      </c>
      <c r="BH28" s="50">
        <v>0</v>
      </c>
      <c r="BI28" s="50">
        <v>0</v>
      </c>
      <c r="BJ28" s="50">
        <v>0</v>
      </c>
      <c r="BK28" s="50">
        <v>0</v>
      </c>
    </row>
    <row r="29" spans="1:249" s="12" customFormat="1" ht="37.5" hidden="1" customHeight="1">
      <c r="A29" s="34" t="s">
        <v>42</v>
      </c>
      <c r="B29" s="38">
        <f t="shared" si="3"/>
        <v>0</v>
      </c>
      <c r="C29" s="38">
        <f t="shared" si="4"/>
        <v>0</v>
      </c>
      <c r="D29" s="38">
        <f t="shared" si="4"/>
        <v>0</v>
      </c>
      <c r="E29" s="38">
        <f t="shared" si="4"/>
        <v>0</v>
      </c>
      <c r="F29" s="38">
        <f t="shared" si="4"/>
        <v>0</v>
      </c>
      <c r="G29" s="38">
        <v>0</v>
      </c>
      <c r="H29" s="38">
        <v>0</v>
      </c>
      <c r="I29" s="38">
        <v>0</v>
      </c>
      <c r="J29" s="38">
        <v>0</v>
      </c>
      <c r="K29" s="38">
        <v>0</v>
      </c>
      <c r="L29" s="38">
        <v>0</v>
      </c>
      <c r="M29" s="38">
        <v>0</v>
      </c>
      <c r="N29" s="38">
        <v>0</v>
      </c>
      <c r="O29" s="38">
        <v>0</v>
      </c>
      <c r="P29" s="38">
        <v>0</v>
      </c>
      <c r="Q29" s="38">
        <v>0</v>
      </c>
      <c r="R29" s="38">
        <v>0</v>
      </c>
      <c r="S29" s="38">
        <v>0</v>
      </c>
      <c r="T29" s="38">
        <v>0</v>
      </c>
      <c r="U29" s="38">
        <v>0</v>
      </c>
      <c r="V29" s="34" t="s">
        <v>42</v>
      </c>
      <c r="W29" s="38">
        <v>0</v>
      </c>
      <c r="X29" s="38">
        <v>0</v>
      </c>
      <c r="Y29" s="38">
        <v>0</v>
      </c>
      <c r="Z29" s="38">
        <v>0</v>
      </c>
      <c r="AA29" s="38">
        <v>0</v>
      </c>
      <c r="AB29" s="38">
        <v>0</v>
      </c>
      <c r="AC29" s="38">
        <v>0</v>
      </c>
      <c r="AD29" s="38">
        <v>0</v>
      </c>
      <c r="AE29" s="38">
        <v>0</v>
      </c>
      <c r="AF29" s="38">
        <v>0</v>
      </c>
      <c r="AG29" s="38">
        <v>0</v>
      </c>
      <c r="AH29" s="38">
        <v>0</v>
      </c>
      <c r="AI29" s="38">
        <v>0</v>
      </c>
      <c r="AJ29" s="50">
        <v>0</v>
      </c>
      <c r="AK29" s="50">
        <v>0</v>
      </c>
      <c r="AL29" s="50">
        <v>0</v>
      </c>
      <c r="AM29" s="50">
        <v>0</v>
      </c>
      <c r="AN29" s="50">
        <v>0</v>
      </c>
      <c r="AO29" s="50">
        <v>0</v>
      </c>
      <c r="AP29" s="50">
        <v>0</v>
      </c>
      <c r="AQ29" s="34" t="s">
        <v>42</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row>
    <row r="30" spans="1:249" ht="40.5" hidden="1" customHeight="1">
      <c r="A30" s="35" t="s">
        <v>43</v>
      </c>
      <c r="B30" s="38">
        <f t="shared" si="3"/>
        <v>0</v>
      </c>
      <c r="C30" s="38">
        <f t="shared" si="4"/>
        <v>0</v>
      </c>
      <c r="D30" s="38">
        <f t="shared" si="4"/>
        <v>0</v>
      </c>
      <c r="E30" s="38">
        <f t="shared" si="4"/>
        <v>0</v>
      </c>
      <c r="F30" s="38">
        <f t="shared" si="4"/>
        <v>0</v>
      </c>
      <c r="G30" s="38">
        <v>0</v>
      </c>
      <c r="H30" s="38">
        <v>0</v>
      </c>
      <c r="I30" s="38">
        <v>0</v>
      </c>
      <c r="J30" s="38">
        <v>0</v>
      </c>
      <c r="K30" s="38">
        <v>0</v>
      </c>
      <c r="L30" s="38">
        <v>0</v>
      </c>
      <c r="M30" s="38">
        <v>0</v>
      </c>
      <c r="N30" s="38">
        <v>0</v>
      </c>
      <c r="O30" s="38">
        <v>0</v>
      </c>
      <c r="P30" s="38">
        <v>0</v>
      </c>
      <c r="Q30" s="38">
        <v>0</v>
      </c>
      <c r="R30" s="38">
        <v>0</v>
      </c>
      <c r="S30" s="38">
        <v>0</v>
      </c>
      <c r="T30" s="38">
        <v>0</v>
      </c>
      <c r="U30" s="38">
        <v>0</v>
      </c>
      <c r="V30" s="35" t="s">
        <v>43</v>
      </c>
      <c r="W30" s="38">
        <v>0</v>
      </c>
      <c r="X30" s="38">
        <v>0</v>
      </c>
      <c r="Y30" s="38">
        <v>0</v>
      </c>
      <c r="Z30" s="38">
        <v>0</v>
      </c>
      <c r="AA30" s="38">
        <v>0</v>
      </c>
      <c r="AB30" s="38">
        <v>0</v>
      </c>
      <c r="AC30" s="38">
        <v>0</v>
      </c>
      <c r="AD30" s="38">
        <v>0</v>
      </c>
      <c r="AE30" s="38">
        <v>0</v>
      </c>
      <c r="AF30" s="38">
        <v>0</v>
      </c>
      <c r="AG30" s="38">
        <v>0</v>
      </c>
      <c r="AH30" s="38">
        <v>0</v>
      </c>
      <c r="AI30" s="38">
        <v>0</v>
      </c>
      <c r="AJ30" s="52">
        <v>0</v>
      </c>
      <c r="AK30" s="50">
        <v>0</v>
      </c>
      <c r="AL30" s="50">
        <v>0</v>
      </c>
      <c r="AM30" s="50">
        <v>0</v>
      </c>
      <c r="AN30" s="50">
        <v>0</v>
      </c>
      <c r="AO30" s="50">
        <v>0</v>
      </c>
      <c r="AP30" s="50">
        <v>0</v>
      </c>
      <c r="AQ30" s="35" t="s">
        <v>43</v>
      </c>
      <c r="AR30" s="50">
        <v>0</v>
      </c>
      <c r="AS30" s="50">
        <v>0</v>
      </c>
      <c r="AT30" s="50">
        <v>0</v>
      </c>
      <c r="AU30" s="50">
        <v>0</v>
      </c>
      <c r="AV30" s="50">
        <v>0</v>
      </c>
      <c r="AW30" s="50">
        <v>0</v>
      </c>
      <c r="AX30" s="50">
        <v>0</v>
      </c>
      <c r="AY30" s="50">
        <v>0</v>
      </c>
      <c r="AZ30" s="50">
        <v>0</v>
      </c>
      <c r="BA30" s="50">
        <v>0</v>
      </c>
      <c r="BB30" s="50">
        <v>0</v>
      </c>
      <c r="BC30" s="50">
        <v>0</v>
      </c>
      <c r="BD30" s="50">
        <v>0</v>
      </c>
      <c r="BE30" s="50">
        <v>0</v>
      </c>
      <c r="BF30" s="50">
        <v>0</v>
      </c>
      <c r="BG30" s="50">
        <v>0</v>
      </c>
      <c r="BH30" s="50">
        <v>0</v>
      </c>
      <c r="BI30" s="50">
        <v>0</v>
      </c>
      <c r="BJ30" s="50">
        <v>0</v>
      </c>
      <c r="BK30" s="50">
        <v>0</v>
      </c>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row>
    <row r="31" spans="1:249" ht="43.5" hidden="1" customHeight="1">
      <c r="A31" s="36" t="s">
        <v>44</v>
      </c>
      <c r="B31" s="38">
        <f t="shared" si="3"/>
        <v>0</v>
      </c>
      <c r="C31" s="38">
        <f t="shared" si="4"/>
        <v>0</v>
      </c>
      <c r="D31" s="38">
        <f t="shared" si="4"/>
        <v>0</v>
      </c>
      <c r="E31" s="38">
        <f t="shared" si="4"/>
        <v>0</v>
      </c>
      <c r="F31" s="38">
        <f t="shared" si="4"/>
        <v>0</v>
      </c>
      <c r="G31" s="38">
        <v>0</v>
      </c>
      <c r="H31" s="38">
        <v>0</v>
      </c>
      <c r="I31" s="38">
        <v>0</v>
      </c>
      <c r="J31" s="38">
        <v>0</v>
      </c>
      <c r="K31" s="38">
        <v>0</v>
      </c>
      <c r="L31" s="38">
        <v>0</v>
      </c>
      <c r="M31" s="38">
        <v>0</v>
      </c>
      <c r="N31" s="38">
        <v>0</v>
      </c>
      <c r="O31" s="38">
        <v>0</v>
      </c>
      <c r="P31" s="38">
        <v>0</v>
      </c>
      <c r="Q31" s="38">
        <v>0</v>
      </c>
      <c r="R31" s="38">
        <v>0</v>
      </c>
      <c r="S31" s="38">
        <v>0</v>
      </c>
      <c r="T31" s="38">
        <v>0</v>
      </c>
      <c r="U31" s="38">
        <v>0</v>
      </c>
      <c r="V31" s="36" t="s">
        <v>44</v>
      </c>
      <c r="W31" s="38">
        <v>0</v>
      </c>
      <c r="X31" s="38">
        <v>0</v>
      </c>
      <c r="Y31" s="38">
        <v>0</v>
      </c>
      <c r="Z31" s="38">
        <v>0</v>
      </c>
      <c r="AA31" s="38">
        <v>0</v>
      </c>
      <c r="AB31" s="38">
        <v>0</v>
      </c>
      <c r="AC31" s="38">
        <v>0</v>
      </c>
      <c r="AD31" s="38">
        <v>0</v>
      </c>
      <c r="AE31" s="38">
        <v>0</v>
      </c>
      <c r="AF31" s="38">
        <v>0</v>
      </c>
      <c r="AG31" s="38">
        <v>0</v>
      </c>
      <c r="AH31" s="38">
        <v>0</v>
      </c>
      <c r="AI31" s="38">
        <v>0</v>
      </c>
      <c r="AJ31" s="52">
        <v>0</v>
      </c>
      <c r="AK31" s="50">
        <v>0</v>
      </c>
      <c r="AL31" s="50">
        <v>0</v>
      </c>
      <c r="AM31" s="50">
        <v>0</v>
      </c>
      <c r="AN31" s="50">
        <v>0</v>
      </c>
      <c r="AO31" s="50">
        <v>0</v>
      </c>
      <c r="AP31" s="50">
        <v>0</v>
      </c>
      <c r="AQ31" s="36" t="s">
        <v>44</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row>
    <row r="32" spans="1:249" ht="21" customHeight="1">
      <c r="A32" s="40" t="s">
        <v>61</v>
      </c>
      <c r="B32" s="41">
        <f>SUM(B34:B38)</f>
        <v>234</v>
      </c>
      <c r="C32" s="41">
        <f t="shared" ref="C32:U32" si="8">SUM(C34:C38)</f>
        <v>131</v>
      </c>
      <c r="D32" s="41">
        <f t="shared" si="8"/>
        <v>37</v>
      </c>
      <c r="E32" s="41">
        <f t="shared" si="8"/>
        <v>40</v>
      </c>
      <c r="F32" s="41">
        <f t="shared" si="8"/>
        <v>33</v>
      </c>
      <c r="G32" s="41">
        <f t="shared" si="8"/>
        <v>31</v>
      </c>
      <c r="H32" s="41">
        <f t="shared" si="8"/>
        <v>27</v>
      </c>
      <c r="I32" s="41">
        <f t="shared" si="8"/>
        <v>7</v>
      </c>
      <c r="J32" s="41">
        <f t="shared" si="8"/>
        <v>20</v>
      </c>
      <c r="K32" s="41">
        <f t="shared" si="8"/>
        <v>13</v>
      </c>
      <c r="L32" s="41">
        <f t="shared" si="8"/>
        <v>19</v>
      </c>
      <c r="M32" s="41">
        <f t="shared" si="8"/>
        <v>15</v>
      </c>
      <c r="N32" s="41">
        <f t="shared" si="8"/>
        <v>4</v>
      </c>
      <c r="O32" s="41">
        <f t="shared" si="8"/>
        <v>3</v>
      </c>
      <c r="P32" s="41">
        <f t="shared" si="8"/>
        <v>2</v>
      </c>
      <c r="Q32" s="41">
        <f t="shared" si="8"/>
        <v>29</v>
      </c>
      <c r="R32" s="41">
        <f t="shared" si="8"/>
        <v>22</v>
      </c>
      <c r="S32" s="41">
        <f t="shared" si="8"/>
        <v>3</v>
      </c>
      <c r="T32" s="41">
        <f t="shared" si="8"/>
        <v>4</v>
      </c>
      <c r="U32" s="41">
        <f t="shared" si="8"/>
        <v>2</v>
      </c>
      <c r="V32" s="40" t="s">
        <v>61</v>
      </c>
      <c r="W32" s="41">
        <f t="shared" ref="W32:AP32" si="9">SUM(W34:W38)</f>
        <v>32</v>
      </c>
      <c r="X32" s="41">
        <f t="shared" si="9"/>
        <v>21</v>
      </c>
      <c r="Y32" s="41">
        <f t="shared" si="9"/>
        <v>4</v>
      </c>
      <c r="Z32" s="41">
        <f t="shared" si="9"/>
        <v>9</v>
      </c>
      <c r="AA32" s="41">
        <f t="shared" si="9"/>
        <v>2</v>
      </c>
      <c r="AB32" s="41">
        <f t="shared" si="9"/>
        <v>27</v>
      </c>
      <c r="AC32" s="41">
        <f t="shared" si="9"/>
        <v>7</v>
      </c>
      <c r="AD32" s="41">
        <f t="shared" si="9"/>
        <v>2</v>
      </c>
      <c r="AE32" s="41">
        <f t="shared" si="9"/>
        <v>0</v>
      </c>
      <c r="AF32" s="41">
        <f t="shared" si="9"/>
        <v>0</v>
      </c>
      <c r="AG32" s="41">
        <f t="shared" si="9"/>
        <v>47</v>
      </c>
      <c r="AH32" s="41">
        <f t="shared" si="9"/>
        <v>11</v>
      </c>
      <c r="AI32" s="41">
        <f t="shared" si="9"/>
        <v>2</v>
      </c>
      <c r="AJ32" s="51">
        <f t="shared" si="9"/>
        <v>3</v>
      </c>
      <c r="AK32" s="51">
        <f t="shared" si="9"/>
        <v>4</v>
      </c>
      <c r="AL32" s="42">
        <f t="shared" si="9"/>
        <v>30</v>
      </c>
      <c r="AM32" s="51">
        <f t="shared" si="9"/>
        <v>0</v>
      </c>
      <c r="AN32" s="51">
        <f t="shared" si="9"/>
        <v>0</v>
      </c>
      <c r="AO32" s="51">
        <f t="shared" si="9"/>
        <v>0</v>
      </c>
      <c r="AP32" s="42">
        <f t="shared" si="9"/>
        <v>4</v>
      </c>
      <c r="AQ32" s="40" t="s">
        <v>61</v>
      </c>
      <c r="AR32" s="51">
        <f t="shared" ref="AR32:BK32" si="10">SUM(AR34:AR38)</f>
        <v>3</v>
      </c>
      <c r="AS32" s="45">
        <f t="shared" si="10"/>
        <v>0</v>
      </c>
      <c r="AT32" s="51">
        <f t="shared" si="10"/>
        <v>2</v>
      </c>
      <c r="AU32" s="51">
        <f t="shared" si="10"/>
        <v>0</v>
      </c>
      <c r="AV32" s="51">
        <f t="shared" si="10"/>
        <v>2</v>
      </c>
      <c r="AW32" s="42">
        <f t="shared" si="10"/>
        <v>6</v>
      </c>
      <c r="AX32" s="45">
        <f t="shared" si="10"/>
        <v>0</v>
      </c>
      <c r="AY32" s="51">
        <f t="shared" si="10"/>
        <v>1</v>
      </c>
      <c r="AZ32" s="51">
        <f t="shared" si="10"/>
        <v>0</v>
      </c>
      <c r="BA32" s="51">
        <f t="shared" si="10"/>
        <v>0</v>
      </c>
      <c r="BB32" s="42">
        <f t="shared" si="10"/>
        <v>3</v>
      </c>
      <c r="BC32" s="42">
        <f t="shared" si="10"/>
        <v>28</v>
      </c>
      <c r="BD32" s="42">
        <f t="shared" si="10"/>
        <v>11</v>
      </c>
      <c r="BE32" s="51">
        <f t="shared" si="10"/>
        <v>0</v>
      </c>
      <c r="BF32" s="51">
        <f t="shared" si="10"/>
        <v>0</v>
      </c>
      <c r="BG32" s="51">
        <f t="shared" si="10"/>
        <v>7</v>
      </c>
      <c r="BH32" s="51">
        <f t="shared" si="10"/>
        <v>0</v>
      </c>
      <c r="BI32" s="51">
        <f t="shared" si="10"/>
        <v>1</v>
      </c>
      <c r="BJ32" s="51">
        <f t="shared" si="10"/>
        <v>1</v>
      </c>
      <c r="BK32" s="51">
        <f t="shared" si="10"/>
        <v>4</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row>
    <row r="33" spans="1:249" ht="43.5" hidden="1" customHeight="1">
      <c r="A33" s="35" t="s">
        <v>41</v>
      </c>
      <c r="B33" s="38">
        <f>SUM(G33,L33,Q33,W33,AB33,AG33,AL33,AR33,AW33,BB33,BG33)</f>
        <v>205</v>
      </c>
      <c r="C33" s="38">
        <f t="shared" ref="B33:F38" si="11">SUM(H33,M33,R33,X33,AC33,AH33,AM33,AS33,AX33,BC33,BH33)</f>
        <v>80</v>
      </c>
      <c r="D33" s="38">
        <f t="shared" si="11"/>
        <v>27</v>
      </c>
      <c r="E33" s="38">
        <f t="shared" si="11"/>
        <v>40</v>
      </c>
      <c r="F33" s="38">
        <f t="shared" si="11"/>
        <v>33</v>
      </c>
      <c r="G33" s="38">
        <f>SUM(G34:G36)</f>
        <v>22</v>
      </c>
      <c r="H33" s="38">
        <f t="shared" ref="H33:U33" si="12">SUM(H34:H36)</f>
        <v>12</v>
      </c>
      <c r="I33" s="38">
        <f t="shared" si="12"/>
        <v>4</v>
      </c>
      <c r="J33" s="38">
        <f t="shared" si="12"/>
        <v>20</v>
      </c>
      <c r="K33" s="38">
        <f t="shared" si="12"/>
        <v>13</v>
      </c>
      <c r="L33" s="38">
        <f t="shared" si="12"/>
        <v>13</v>
      </c>
      <c r="M33" s="38">
        <f t="shared" si="12"/>
        <v>5</v>
      </c>
      <c r="N33" s="38">
        <f t="shared" si="12"/>
        <v>2</v>
      </c>
      <c r="O33" s="38">
        <f t="shared" si="12"/>
        <v>3</v>
      </c>
      <c r="P33" s="38">
        <f t="shared" si="12"/>
        <v>2</v>
      </c>
      <c r="Q33" s="38">
        <f t="shared" si="12"/>
        <v>23</v>
      </c>
      <c r="R33" s="38">
        <f t="shared" si="12"/>
        <v>11</v>
      </c>
      <c r="S33" s="38">
        <f t="shared" si="12"/>
        <v>2</v>
      </c>
      <c r="T33" s="38">
        <f t="shared" si="12"/>
        <v>4</v>
      </c>
      <c r="U33" s="38">
        <f t="shared" si="12"/>
        <v>2</v>
      </c>
      <c r="V33" s="35" t="s">
        <v>41</v>
      </c>
      <c r="W33" s="38">
        <f t="shared" ref="W33:AP33" si="13">SUM(W34:W36)</f>
        <v>30</v>
      </c>
      <c r="X33" s="38">
        <f t="shared" si="13"/>
        <v>17</v>
      </c>
      <c r="Y33" s="38">
        <f t="shared" si="13"/>
        <v>2</v>
      </c>
      <c r="Z33" s="38">
        <f t="shared" si="13"/>
        <v>9</v>
      </c>
      <c r="AA33" s="38">
        <f t="shared" si="13"/>
        <v>2</v>
      </c>
      <c r="AB33" s="38">
        <f t="shared" si="13"/>
        <v>23</v>
      </c>
      <c r="AC33" s="38">
        <f t="shared" si="13"/>
        <v>0</v>
      </c>
      <c r="AD33" s="38">
        <f t="shared" si="13"/>
        <v>1</v>
      </c>
      <c r="AE33" s="38">
        <f t="shared" si="13"/>
        <v>0</v>
      </c>
      <c r="AF33" s="38">
        <f t="shared" si="13"/>
        <v>0</v>
      </c>
      <c r="AG33" s="38">
        <f t="shared" si="13"/>
        <v>47</v>
      </c>
      <c r="AH33" s="38">
        <f t="shared" si="13"/>
        <v>11</v>
      </c>
      <c r="AI33" s="38">
        <f t="shared" si="13"/>
        <v>2</v>
      </c>
      <c r="AJ33" s="50">
        <f t="shared" si="13"/>
        <v>3</v>
      </c>
      <c r="AK33" s="50">
        <f t="shared" si="13"/>
        <v>4</v>
      </c>
      <c r="AL33" s="24">
        <f t="shared" si="13"/>
        <v>30</v>
      </c>
      <c r="AM33" s="50">
        <f t="shared" si="13"/>
        <v>0</v>
      </c>
      <c r="AN33" s="50">
        <f t="shared" si="13"/>
        <v>0</v>
      </c>
      <c r="AO33" s="50">
        <f t="shared" si="13"/>
        <v>0</v>
      </c>
      <c r="AP33" s="24">
        <f t="shared" si="13"/>
        <v>4</v>
      </c>
      <c r="AQ33" s="35" t="s">
        <v>41</v>
      </c>
      <c r="AR33" s="50">
        <f t="shared" ref="AR33:BK33" si="14">SUM(AR34:AR36)</f>
        <v>3</v>
      </c>
      <c r="AS33" s="44">
        <f t="shared" si="14"/>
        <v>0</v>
      </c>
      <c r="AT33" s="50">
        <f t="shared" si="14"/>
        <v>2</v>
      </c>
      <c r="AU33" s="50">
        <f t="shared" si="14"/>
        <v>0</v>
      </c>
      <c r="AV33" s="50">
        <f t="shared" si="14"/>
        <v>2</v>
      </c>
      <c r="AW33" s="24">
        <f t="shared" si="14"/>
        <v>6</v>
      </c>
      <c r="AX33" s="44">
        <f t="shared" si="14"/>
        <v>0</v>
      </c>
      <c r="AY33" s="50">
        <f t="shared" si="14"/>
        <v>1</v>
      </c>
      <c r="AZ33" s="50">
        <f t="shared" si="14"/>
        <v>0</v>
      </c>
      <c r="BA33" s="50">
        <f t="shared" si="14"/>
        <v>0</v>
      </c>
      <c r="BB33" s="24">
        <f t="shared" si="14"/>
        <v>1</v>
      </c>
      <c r="BC33" s="24">
        <f t="shared" si="14"/>
        <v>24</v>
      </c>
      <c r="BD33" s="24">
        <f t="shared" si="14"/>
        <v>10</v>
      </c>
      <c r="BE33" s="50">
        <f t="shared" si="14"/>
        <v>0</v>
      </c>
      <c r="BF33" s="50">
        <f t="shared" si="14"/>
        <v>0</v>
      </c>
      <c r="BG33" s="50">
        <f t="shared" si="14"/>
        <v>7</v>
      </c>
      <c r="BH33" s="50">
        <f t="shared" si="14"/>
        <v>0</v>
      </c>
      <c r="BI33" s="50">
        <f t="shared" si="14"/>
        <v>1</v>
      </c>
      <c r="BJ33" s="50">
        <f t="shared" si="14"/>
        <v>1</v>
      </c>
      <c r="BK33" s="50">
        <f t="shared" si="14"/>
        <v>4</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row>
    <row r="34" spans="1:249" ht="43.5" hidden="1" customHeight="1">
      <c r="A34" s="34" t="s">
        <v>46</v>
      </c>
      <c r="B34" s="38">
        <f t="shared" si="11"/>
        <v>123</v>
      </c>
      <c r="C34" s="38">
        <f t="shared" si="11"/>
        <v>80</v>
      </c>
      <c r="D34" s="38">
        <f t="shared" si="11"/>
        <v>27</v>
      </c>
      <c r="E34" s="38">
        <f t="shared" si="11"/>
        <v>28</v>
      </c>
      <c r="F34" s="38">
        <f t="shared" si="11"/>
        <v>19</v>
      </c>
      <c r="G34" s="38">
        <v>11</v>
      </c>
      <c r="H34" s="38">
        <v>12</v>
      </c>
      <c r="I34" s="38">
        <v>4</v>
      </c>
      <c r="J34" s="38">
        <v>10</v>
      </c>
      <c r="K34" s="38">
        <v>7</v>
      </c>
      <c r="L34" s="38">
        <v>7</v>
      </c>
      <c r="M34" s="38">
        <v>5</v>
      </c>
      <c r="N34" s="38">
        <v>2</v>
      </c>
      <c r="O34" s="38">
        <v>3</v>
      </c>
      <c r="P34" s="38">
        <v>1</v>
      </c>
      <c r="Q34" s="38">
        <v>14</v>
      </c>
      <c r="R34" s="38">
        <v>11</v>
      </c>
      <c r="S34" s="38">
        <v>2</v>
      </c>
      <c r="T34" s="38">
        <v>4</v>
      </c>
      <c r="U34" s="38">
        <v>1</v>
      </c>
      <c r="V34" s="34" t="s">
        <v>46</v>
      </c>
      <c r="W34" s="38">
        <v>16</v>
      </c>
      <c r="X34" s="38">
        <v>17</v>
      </c>
      <c r="Y34" s="38">
        <v>2</v>
      </c>
      <c r="Z34" s="38">
        <v>9</v>
      </c>
      <c r="AA34" s="38">
        <v>2</v>
      </c>
      <c r="AB34" s="38">
        <v>12</v>
      </c>
      <c r="AC34" s="38">
        <v>0</v>
      </c>
      <c r="AD34" s="38">
        <v>1</v>
      </c>
      <c r="AE34" s="38">
        <v>0</v>
      </c>
      <c r="AF34" s="38">
        <v>0</v>
      </c>
      <c r="AG34" s="38">
        <v>27</v>
      </c>
      <c r="AH34" s="38">
        <v>11</v>
      </c>
      <c r="AI34" s="38">
        <v>2</v>
      </c>
      <c r="AJ34" s="50">
        <v>1</v>
      </c>
      <c r="AK34" s="50">
        <v>1</v>
      </c>
      <c r="AL34" s="50">
        <v>22</v>
      </c>
      <c r="AM34" s="50">
        <v>0</v>
      </c>
      <c r="AN34" s="50">
        <v>0</v>
      </c>
      <c r="AO34" s="50">
        <v>0</v>
      </c>
      <c r="AP34" s="50">
        <v>2</v>
      </c>
      <c r="AQ34" s="34" t="s">
        <v>46</v>
      </c>
      <c r="AR34" s="50">
        <v>2</v>
      </c>
      <c r="AS34" s="50">
        <v>0</v>
      </c>
      <c r="AT34" s="50">
        <v>2</v>
      </c>
      <c r="AU34" s="50">
        <v>0</v>
      </c>
      <c r="AV34" s="50">
        <v>1</v>
      </c>
      <c r="AW34" s="50">
        <v>4</v>
      </c>
      <c r="AX34" s="50">
        <v>0</v>
      </c>
      <c r="AY34" s="50">
        <v>1</v>
      </c>
      <c r="AZ34" s="50">
        <v>0</v>
      </c>
      <c r="BA34" s="50">
        <v>0</v>
      </c>
      <c r="BB34" s="50">
        <v>1</v>
      </c>
      <c r="BC34" s="50">
        <v>24</v>
      </c>
      <c r="BD34" s="50">
        <v>10</v>
      </c>
      <c r="BE34" s="50">
        <v>0</v>
      </c>
      <c r="BF34" s="50">
        <v>0</v>
      </c>
      <c r="BG34" s="50">
        <v>7</v>
      </c>
      <c r="BH34" s="50">
        <v>0</v>
      </c>
      <c r="BI34" s="50">
        <v>1</v>
      </c>
      <c r="BJ34" s="50">
        <v>1</v>
      </c>
      <c r="BK34" s="50">
        <v>4</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row>
    <row r="35" spans="1:249" ht="43.5" hidden="1" customHeight="1">
      <c r="A35" s="34" t="s">
        <v>21</v>
      </c>
      <c r="B35" s="38">
        <f t="shared" si="11"/>
        <v>82</v>
      </c>
      <c r="C35" s="38">
        <f t="shared" si="11"/>
        <v>0</v>
      </c>
      <c r="D35" s="38">
        <f t="shared" si="11"/>
        <v>0</v>
      </c>
      <c r="E35" s="38">
        <f t="shared" si="11"/>
        <v>12</v>
      </c>
      <c r="F35" s="38">
        <f t="shared" si="11"/>
        <v>14</v>
      </c>
      <c r="G35" s="38">
        <v>11</v>
      </c>
      <c r="H35" s="38">
        <v>0</v>
      </c>
      <c r="I35" s="38">
        <v>0</v>
      </c>
      <c r="J35" s="38">
        <v>10</v>
      </c>
      <c r="K35" s="38">
        <v>6</v>
      </c>
      <c r="L35" s="38">
        <v>6</v>
      </c>
      <c r="M35" s="38">
        <v>0</v>
      </c>
      <c r="N35" s="38">
        <v>0</v>
      </c>
      <c r="O35" s="38">
        <v>0</v>
      </c>
      <c r="P35" s="38">
        <v>1</v>
      </c>
      <c r="Q35" s="38">
        <v>9</v>
      </c>
      <c r="R35" s="38">
        <v>0</v>
      </c>
      <c r="S35" s="38">
        <v>0</v>
      </c>
      <c r="T35" s="38">
        <v>0</v>
      </c>
      <c r="U35" s="38">
        <v>1</v>
      </c>
      <c r="V35" s="34" t="s">
        <v>21</v>
      </c>
      <c r="W35" s="38">
        <v>14</v>
      </c>
      <c r="X35" s="38">
        <v>0</v>
      </c>
      <c r="Y35" s="38">
        <v>0</v>
      </c>
      <c r="Z35" s="38">
        <v>0</v>
      </c>
      <c r="AA35" s="38">
        <v>0</v>
      </c>
      <c r="AB35" s="38">
        <v>11</v>
      </c>
      <c r="AC35" s="38">
        <v>0</v>
      </c>
      <c r="AD35" s="38">
        <v>0</v>
      </c>
      <c r="AE35" s="38">
        <v>0</v>
      </c>
      <c r="AF35" s="38">
        <v>0</v>
      </c>
      <c r="AG35" s="38">
        <v>20</v>
      </c>
      <c r="AH35" s="38">
        <v>0</v>
      </c>
      <c r="AI35" s="38">
        <v>0</v>
      </c>
      <c r="AJ35" s="50">
        <v>2</v>
      </c>
      <c r="AK35" s="50">
        <v>3</v>
      </c>
      <c r="AL35" s="50">
        <v>8</v>
      </c>
      <c r="AM35" s="50">
        <v>0</v>
      </c>
      <c r="AN35" s="50">
        <v>0</v>
      </c>
      <c r="AO35" s="50">
        <v>0</v>
      </c>
      <c r="AP35" s="50">
        <v>2</v>
      </c>
      <c r="AQ35" s="34" t="s">
        <v>21</v>
      </c>
      <c r="AR35" s="50">
        <v>1</v>
      </c>
      <c r="AS35" s="50">
        <v>0</v>
      </c>
      <c r="AT35" s="50">
        <v>0</v>
      </c>
      <c r="AU35" s="50">
        <v>0</v>
      </c>
      <c r="AV35" s="50">
        <v>1</v>
      </c>
      <c r="AW35" s="50">
        <v>2</v>
      </c>
      <c r="AX35" s="50">
        <v>0</v>
      </c>
      <c r="AY35" s="50">
        <v>0</v>
      </c>
      <c r="AZ35" s="50">
        <v>0</v>
      </c>
      <c r="BA35" s="50">
        <v>0</v>
      </c>
      <c r="BB35" s="50">
        <v>0</v>
      </c>
      <c r="BC35" s="50">
        <v>0</v>
      </c>
      <c r="BD35" s="50">
        <v>0</v>
      </c>
      <c r="BE35" s="50">
        <v>0</v>
      </c>
      <c r="BF35" s="50">
        <v>0</v>
      </c>
      <c r="BG35" s="50">
        <v>0</v>
      </c>
      <c r="BH35" s="50">
        <v>0</v>
      </c>
      <c r="BI35" s="50">
        <v>0</v>
      </c>
      <c r="BJ35" s="50">
        <v>0</v>
      </c>
      <c r="BK35" s="50">
        <v>0</v>
      </c>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row>
    <row r="36" spans="1:249" ht="43.15" hidden="1" customHeight="1">
      <c r="A36" s="34" t="s">
        <v>42</v>
      </c>
      <c r="B36" s="38">
        <f t="shared" si="11"/>
        <v>0</v>
      </c>
      <c r="C36" s="38">
        <f t="shared" si="11"/>
        <v>0</v>
      </c>
      <c r="D36" s="38">
        <f t="shared" si="11"/>
        <v>0</v>
      </c>
      <c r="E36" s="38">
        <f t="shared" ref="E36:F38" si="15">SUM(J36,O36,T36,Z36,AE36,AJ36,AO36,AU36,AZ36,BE36,BJ36)</f>
        <v>0</v>
      </c>
      <c r="F36" s="38">
        <f t="shared" si="15"/>
        <v>0</v>
      </c>
      <c r="G36" s="38">
        <v>0</v>
      </c>
      <c r="H36" s="38">
        <v>0</v>
      </c>
      <c r="I36" s="38">
        <v>0</v>
      </c>
      <c r="J36" s="38">
        <v>0</v>
      </c>
      <c r="K36" s="38">
        <v>0</v>
      </c>
      <c r="L36" s="38">
        <v>0</v>
      </c>
      <c r="M36" s="38">
        <v>0</v>
      </c>
      <c r="N36" s="38">
        <v>0</v>
      </c>
      <c r="O36" s="38">
        <v>0</v>
      </c>
      <c r="P36" s="38">
        <v>0</v>
      </c>
      <c r="Q36" s="38">
        <v>0</v>
      </c>
      <c r="R36" s="38">
        <v>0</v>
      </c>
      <c r="S36" s="38">
        <v>0</v>
      </c>
      <c r="T36" s="38">
        <v>0</v>
      </c>
      <c r="U36" s="38">
        <v>0</v>
      </c>
      <c r="V36" s="34" t="s">
        <v>42</v>
      </c>
      <c r="W36" s="38">
        <v>0</v>
      </c>
      <c r="X36" s="38">
        <v>0</v>
      </c>
      <c r="Y36" s="38">
        <v>0</v>
      </c>
      <c r="Z36" s="38">
        <v>0</v>
      </c>
      <c r="AA36" s="38">
        <v>0</v>
      </c>
      <c r="AB36" s="38">
        <v>0</v>
      </c>
      <c r="AC36" s="38">
        <v>0</v>
      </c>
      <c r="AD36" s="38">
        <v>0</v>
      </c>
      <c r="AE36" s="38">
        <v>0</v>
      </c>
      <c r="AF36" s="38">
        <v>0</v>
      </c>
      <c r="AG36" s="38">
        <v>0</v>
      </c>
      <c r="AH36" s="38">
        <v>0</v>
      </c>
      <c r="AI36" s="38">
        <v>0</v>
      </c>
      <c r="AJ36" s="52">
        <v>0</v>
      </c>
      <c r="AK36" s="50">
        <v>0</v>
      </c>
      <c r="AL36" s="50">
        <v>0</v>
      </c>
      <c r="AM36" s="50">
        <v>0</v>
      </c>
      <c r="AN36" s="50">
        <v>0</v>
      </c>
      <c r="AO36" s="50">
        <v>0</v>
      </c>
      <c r="AP36" s="50">
        <v>0</v>
      </c>
      <c r="AQ36" s="34" t="s">
        <v>42</v>
      </c>
      <c r="AR36" s="50">
        <v>0</v>
      </c>
      <c r="AS36" s="50">
        <v>0</v>
      </c>
      <c r="AT36" s="50">
        <v>0</v>
      </c>
      <c r="AU36" s="50">
        <v>0</v>
      </c>
      <c r="AV36" s="50">
        <v>0</v>
      </c>
      <c r="AW36" s="50">
        <v>0</v>
      </c>
      <c r="AX36" s="50">
        <v>0</v>
      </c>
      <c r="AY36" s="50">
        <v>0</v>
      </c>
      <c r="AZ36" s="50">
        <v>0</v>
      </c>
      <c r="BA36" s="50">
        <v>0</v>
      </c>
      <c r="BB36" s="50">
        <v>0</v>
      </c>
      <c r="BC36" s="50">
        <v>0</v>
      </c>
      <c r="BD36" s="50">
        <v>0</v>
      </c>
      <c r="BE36" s="50">
        <v>0</v>
      </c>
      <c r="BF36" s="50">
        <v>0</v>
      </c>
      <c r="BG36" s="50">
        <v>0</v>
      </c>
      <c r="BH36" s="50">
        <v>0</v>
      </c>
      <c r="BI36" s="50">
        <v>0</v>
      </c>
      <c r="BJ36" s="50">
        <v>0</v>
      </c>
      <c r="BK36" s="50">
        <v>0</v>
      </c>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row>
    <row r="37" spans="1:249" ht="43.15" hidden="1" customHeight="1">
      <c r="A37" s="35" t="s">
        <v>43</v>
      </c>
      <c r="B37" s="38">
        <f t="shared" si="11"/>
        <v>0</v>
      </c>
      <c r="C37" s="38">
        <f t="shared" si="11"/>
        <v>0</v>
      </c>
      <c r="D37" s="38">
        <f t="shared" si="11"/>
        <v>0</v>
      </c>
      <c r="E37" s="38">
        <f t="shared" si="15"/>
        <v>0</v>
      </c>
      <c r="F37" s="38">
        <f t="shared" si="15"/>
        <v>0</v>
      </c>
      <c r="G37" s="38">
        <v>0</v>
      </c>
      <c r="H37" s="38">
        <v>0</v>
      </c>
      <c r="I37" s="38">
        <v>0</v>
      </c>
      <c r="J37" s="38">
        <v>0</v>
      </c>
      <c r="K37" s="38">
        <v>0</v>
      </c>
      <c r="L37" s="38">
        <v>0</v>
      </c>
      <c r="M37" s="38">
        <v>0</v>
      </c>
      <c r="N37" s="38">
        <v>0</v>
      </c>
      <c r="O37" s="38">
        <v>0</v>
      </c>
      <c r="P37" s="38">
        <v>0</v>
      </c>
      <c r="Q37" s="38">
        <v>0</v>
      </c>
      <c r="R37" s="38">
        <v>0</v>
      </c>
      <c r="S37" s="38">
        <v>0</v>
      </c>
      <c r="T37" s="38">
        <v>0</v>
      </c>
      <c r="U37" s="38">
        <v>0</v>
      </c>
      <c r="V37" s="35" t="s">
        <v>43</v>
      </c>
      <c r="W37" s="38">
        <v>0</v>
      </c>
      <c r="X37" s="38">
        <v>0</v>
      </c>
      <c r="Y37" s="38">
        <v>0</v>
      </c>
      <c r="Z37" s="38">
        <v>0</v>
      </c>
      <c r="AA37" s="38">
        <v>0</v>
      </c>
      <c r="AB37" s="38">
        <v>0</v>
      </c>
      <c r="AC37" s="38">
        <v>0</v>
      </c>
      <c r="AD37" s="38">
        <v>0</v>
      </c>
      <c r="AE37" s="38">
        <v>0</v>
      </c>
      <c r="AF37" s="38">
        <v>0</v>
      </c>
      <c r="AG37" s="38">
        <v>0</v>
      </c>
      <c r="AH37" s="38">
        <v>0</v>
      </c>
      <c r="AI37" s="38">
        <v>0</v>
      </c>
      <c r="AJ37" s="52">
        <v>0</v>
      </c>
      <c r="AK37" s="50">
        <v>0</v>
      </c>
      <c r="AL37" s="50">
        <v>0</v>
      </c>
      <c r="AM37" s="50">
        <v>0</v>
      </c>
      <c r="AN37" s="50">
        <v>0</v>
      </c>
      <c r="AO37" s="50">
        <v>0</v>
      </c>
      <c r="AP37" s="50">
        <v>0</v>
      </c>
      <c r="AQ37" s="35" t="s">
        <v>43</v>
      </c>
      <c r="AR37" s="50">
        <v>0</v>
      </c>
      <c r="AS37" s="50">
        <v>0</v>
      </c>
      <c r="AT37" s="50">
        <v>0</v>
      </c>
      <c r="AU37" s="50">
        <v>0</v>
      </c>
      <c r="AV37" s="50">
        <v>0</v>
      </c>
      <c r="AW37" s="50">
        <v>0</v>
      </c>
      <c r="AX37" s="50">
        <v>0</v>
      </c>
      <c r="AY37" s="50">
        <v>0</v>
      </c>
      <c r="AZ37" s="50">
        <v>0</v>
      </c>
      <c r="BA37" s="50">
        <v>0</v>
      </c>
      <c r="BB37" s="50">
        <v>0</v>
      </c>
      <c r="BC37" s="50">
        <v>0</v>
      </c>
      <c r="BD37" s="50">
        <v>0</v>
      </c>
      <c r="BE37" s="50">
        <v>0</v>
      </c>
      <c r="BF37" s="50">
        <v>0</v>
      </c>
      <c r="BG37" s="50">
        <v>0</v>
      </c>
      <c r="BH37" s="50">
        <v>0</v>
      </c>
      <c r="BI37" s="50">
        <v>0</v>
      </c>
      <c r="BJ37" s="50">
        <v>0</v>
      </c>
      <c r="BK37" s="50">
        <v>0</v>
      </c>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row>
    <row r="38" spans="1:249" s="2" customFormat="1" ht="43.15" hidden="1" customHeight="1" thickBot="1">
      <c r="A38" s="47" t="s">
        <v>44</v>
      </c>
      <c r="B38" s="46">
        <f t="shared" si="11"/>
        <v>29</v>
      </c>
      <c r="C38" s="46">
        <f t="shared" si="11"/>
        <v>51</v>
      </c>
      <c r="D38" s="46">
        <f t="shared" si="11"/>
        <v>10</v>
      </c>
      <c r="E38" s="46">
        <f t="shared" si="15"/>
        <v>0</v>
      </c>
      <c r="F38" s="46">
        <f t="shared" si="15"/>
        <v>0</v>
      </c>
      <c r="G38" s="46">
        <v>9</v>
      </c>
      <c r="H38" s="46">
        <v>15</v>
      </c>
      <c r="I38" s="46">
        <v>3</v>
      </c>
      <c r="J38" s="46">
        <v>0</v>
      </c>
      <c r="K38" s="46">
        <v>0</v>
      </c>
      <c r="L38" s="46">
        <v>6</v>
      </c>
      <c r="M38" s="46">
        <v>10</v>
      </c>
      <c r="N38" s="46">
        <v>2</v>
      </c>
      <c r="O38" s="46">
        <v>0</v>
      </c>
      <c r="P38" s="46">
        <v>0</v>
      </c>
      <c r="Q38" s="46">
        <v>6</v>
      </c>
      <c r="R38" s="46">
        <v>11</v>
      </c>
      <c r="S38" s="46">
        <v>1</v>
      </c>
      <c r="T38" s="46">
        <v>0</v>
      </c>
      <c r="U38" s="46">
        <v>0</v>
      </c>
      <c r="V38" s="47" t="s">
        <v>44</v>
      </c>
      <c r="W38" s="46">
        <v>2</v>
      </c>
      <c r="X38" s="46">
        <v>4</v>
      </c>
      <c r="Y38" s="46">
        <v>2</v>
      </c>
      <c r="Z38" s="46">
        <v>0</v>
      </c>
      <c r="AA38" s="46">
        <v>0</v>
      </c>
      <c r="AB38" s="46">
        <v>4</v>
      </c>
      <c r="AC38" s="46">
        <v>7</v>
      </c>
      <c r="AD38" s="46">
        <v>1</v>
      </c>
      <c r="AE38" s="46">
        <v>0</v>
      </c>
      <c r="AF38" s="46">
        <v>0</v>
      </c>
      <c r="AG38" s="46">
        <v>0</v>
      </c>
      <c r="AH38" s="46">
        <v>0</v>
      </c>
      <c r="AI38" s="46">
        <v>0</v>
      </c>
      <c r="AJ38" s="46">
        <v>0</v>
      </c>
      <c r="AK38" s="46">
        <v>0</v>
      </c>
      <c r="AL38" s="46">
        <v>0</v>
      </c>
      <c r="AM38" s="46">
        <v>0</v>
      </c>
      <c r="AN38" s="46">
        <v>0</v>
      </c>
      <c r="AO38" s="46">
        <v>0</v>
      </c>
      <c r="AP38" s="46">
        <v>0</v>
      </c>
      <c r="AQ38" s="47" t="s">
        <v>44</v>
      </c>
      <c r="AR38" s="55">
        <v>0</v>
      </c>
      <c r="AS38" s="46">
        <v>0</v>
      </c>
      <c r="AT38" s="46">
        <v>0</v>
      </c>
      <c r="AU38" s="46">
        <v>0</v>
      </c>
      <c r="AV38" s="46">
        <v>0</v>
      </c>
      <c r="AW38" s="46">
        <v>0</v>
      </c>
      <c r="AX38" s="46">
        <v>0</v>
      </c>
      <c r="AY38" s="46">
        <v>0</v>
      </c>
      <c r="AZ38" s="46">
        <v>0</v>
      </c>
      <c r="BA38" s="46">
        <v>0</v>
      </c>
      <c r="BB38" s="46">
        <v>2</v>
      </c>
      <c r="BC38" s="46">
        <v>4</v>
      </c>
      <c r="BD38" s="46">
        <v>1</v>
      </c>
      <c r="BE38" s="46">
        <v>0</v>
      </c>
      <c r="BF38" s="46">
        <v>0</v>
      </c>
      <c r="BG38" s="46">
        <v>0</v>
      </c>
      <c r="BH38" s="46">
        <v>0</v>
      </c>
      <c r="BI38" s="46">
        <v>0</v>
      </c>
      <c r="BJ38" s="46">
        <v>0</v>
      </c>
      <c r="BK38" s="46">
        <v>0</v>
      </c>
    </row>
    <row r="39" spans="1:249" ht="21" customHeight="1">
      <c r="A39" s="40" t="s">
        <v>68</v>
      </c>
      <c r="B39" s="41">
        <f t="shared" ref="B39:U39" si="16">SUM(B41:B45)</f>
        <v>125.3</v>
      </c>
      <c r="C39" s="41">
        <f t="shared" si="16"/>
        <v>150</v>
      </c>
      <c r="D39" s="41">
        <f t="shared" si="16"/>
        <v>59</v>
      </c>
      <c r="E39" s="41">
        <f t="shared" si="16"/>
        <v>81</v>
      </c>
      <c r="F39" s="41">
        <f t="shared" si="16"/>
        <v>19</v>
      </c>
      <c r="G39" s="41">
        <f t="shared" si="16"/>
        <v>10.65</v>
      </c>
      <c r="H39" s="41">
        <f t="shared" si="16"/>
        <v>26.5</v>
      </c>
      <c r="I39" s="41">
        <f t="shared" si="16"/>
        <v>5.5</v>
      </c>
      <c r="J39" s="41">
        <f t="shared" si="16"/>
        <v>21</v>
      </c>
      <c r="K39" s="41">
        <f t="shared" si="16"/>
        <v>0</v>
      </c>
      <c r="L39" s="41">
        <f t="shared" si="16"/>
        <v>4.3</v>
      </c>
      <c r="M39" s="41">
        <f t="shared" si="16"/>
        <v>43.5</v>
      </c>
      <c r="N39" s="41">
        <f t="shared" si="16"/>
        <v>1.5</v>
      </c>
      <c r="O39" s="41">
        <f t="shared" si="16"/>
        <v>8</v>
      </c>
      <c r="P39" s="41">
        <f t="shared" si="16"/>
        <v>0</v>
      </c>
      <c r="Q39" s="41">
        <f t="shared" si="16"/>
        <v>13.36</v>
      </c>
      <c r="R39" s="41">
        <f t="shared" si="16"/>
        <v>8</v>
      </c>
      <c r="S39" s="41">
        <f t="shared" si="16"/>
        <v>6</v>
      </c>
      <c r="T39" s="41">
        <f t="shared" si="16"/>
        <v>0</v>
      </c>
      <c r="U39" s="41">
        <f t="shared" si="16"/>
        <v>1.33</v>
      </c>
      <c r="V39" s="40" t="s">
        <v>68</v>
      </c>
      <c r="W39" s="41">
        <f t="shared" ref="W39:AO39" si="17">SUM(W41:W45)</f>
        <v>15.64</v>
      </c>
      <c r="X39" s="41">
        <f t="shared" si="17"/>
        <v>16</v>
      </c>
      <c r="Y39" s="41">
        <f t="shared" si="17"/>
        <v>10</v>
      </c>
      <c r="Z39" s="41">
        <f t="shared" si="17"/>
        <v>43</v>
      </c>
      <c r="AA39" s="41">
        <f t="shared" si="17"/>
        <v>2.33</v>
      </c>
      <c r="AB39" s="41">
        <f t="shared" si="17"/>
        <v>15.8</v>
      </c>
      <c r="AC39" s="41">
        <f t="shared" si="17"/>
        <v>0</v>
      </c>
      <c r="AD39" s="41">
        <f t="shared" si="17"/>
        <v>1</v>
      </c>
      <c r="AE39" s="41">
        <f t="shared" si="17"/>
        <v>0</v>
      </c>
      <c r="AF39" s="41">
        <f t="shared" si="17"/>
        <v>0</v>
      </c>
      <c r="AG39" s="41">
        <f t="shared" si="17"/>
        <v>25.15</v>
      </c>
      <c r="AH39" s="41">
        <f t="shared" si="17"/>
        <v>8</v>
      </c>
      <c r="AI39" s="41">
        <f t="shared" si="17"/>
        <v>8</v>
      </c>
      <c r="AJ39" s="51">
        <f t="shared" si="17"/>
        <v>9</v>
      </c>
      <c r="AK39" s="51">
        <f t="shared" si="17"/>
        <v>14.34</v>
      </c>
      <c r="AL39" s="42">
        <f t="shared" si="17"/>
        <v>9.6999999999999993</v>
      </c>
      <c r="AM39" s="51">
        <f t="shared" si="17"/>
        <v>0</v>
      </c>
      <c r="AN39" s="51">
        <f t="shared" si="17"/>
        <v>0</v>
      </c>
      <c r="AO39" s="51">
        <f t="shared" si="17"/>
        <v>0</v>
      </c>
      <c r="AP39" s="42" t="s">
        <v>69</v>
      </c>
      <c r="AQ39" s="40" t="s">
        <v>68</v>
      </c>
      <c r="AR39" s="51">
        <f t="shared" ref="AR39:BK39" si="18">SUM(AR41:AR45)</f>
        <v>24.8</v>
      </c>
      <c r="AS39" s="45">
        <f t="shared" si="18"/>
        <v>0</v>
      </c>
      <c r="AT39" s="51">
        <f t="shared" si="18"/>
        <v>0</v>
      </c>
      <c r="AU39" s="51">
        <f t="shared" si="18"/>
        <v>0</v>
      </c>
      <c r="AV39" s="51">
        <f t="shared" si="18"/>
        <v>1</v>
      </c>
      <c r="AW39" s="42">
        <f t="shared" si="18"/>
        <v>2.9</v>
      </c>
      <c r="AX39" s="45">
        <f t="shared" si="18"/>
        <v>0</v>
      </c>
      <c r="AY39" s="51">
        <f t="shared" si="18"/>
        <v>1</v>
      </c>
      <c r="AZ39" s="51">
        <f t="shared" si="18"/>
        <v>0</v>
      </c>
      <c r="BA39" s="51">
        <f t="shared" si="18"/>
        <v>0</v>
      </c>
      <c r="BB39" s="42">
        <f t="shared" si="18"/>
        <v>3</v>
      </c>
      <c r="BC39" s="42">
        <f t="shared" si="18"/>
        <v>48</v>
      </c>
      <c r="BD39" s="42">
        <f t="shared" si="18"/>
        <v>25</v>
      </c>
      <c r="BE39" s="51">
        <f t="shared" si="18"/>
        <v>0</v>
      </c>
      <c r="BF39" s="51">
        <f t="shared" si="18"/>
        <v>0</v>
      </c>
      <c r="BG39" s="51">
        <f t="shared" si="18"/>
        <v>0</v>
      </c>
      <c r="BH39" s="51">
        <f t="shared" si="18"/>
        <v>0</v>
      </c>
      <c r="BI39" s="51">
        <f t="shared" si="18"/>
        <v>1</v>
      </c>
      <c r="BJ39" s="51">
        <f t="shared" si="18"/>
        <v>0</v>
      </c>
      <c r="BK39" s="51">
        <f t="shared" si="18"/>
        <v>0</v>
      </c>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row>
    <row r="40" spans="1:249" ht="43.5" customHeight="1">
      <c r="A40" s="35" t="s">
        <v>41</v>
      </c>
      <c r="B40" s="38">
        <f t="shared" ref="B40" si="19">SUM(G40,L40,Q40,W40,AB40,AG40,AL40,AR40,AW40,BB40,BG40)</f>
        <v>121.30000000000001</v>
      </c>
      <c r="C40" s="38">
        <f t="shared" ref="C40" si="20">SUM(H40,M40,R40,X40,AC40,AH40,AM40,AS40,AX40,BC40,BH40)</f>
        <v>105</v>
      </c>
      <c r="D40" s="38">
        <f t="shared" ref="D40" si="21">SUM(I40,N40,S40,Y40,AD40,AI40,AN40,AT40,AY40,BD40,BI40)</f>
        <v>39</v>
      </c>
      <c r="E40" s="38">
        <f t="shared" ref="E40" si="22">SUM(J40,O40,T40,Z40,AE40,AJ40,AO40,AU40,AZ40,BE40,BJ40)</f>
        <v>19</v>
      </c>
      <c r="F40" s="38">
        <f t="shared" ref="F40" si="23">SUM(K40,P40,U40,AA40,AF40,AK40,AP40,AV40,BA40,BF40,BK40)</f>
        <v>19</v>
      </c>
      <c r="G40" s="38">
        <f>SUM(G41:G43)</f>
        <v>8.65</v>
      </c>
      <c r="H40" s="38">
        <f t="shared" ref="H40:U40" si="24">SUM(H41:H43)</f>
        <v>8.5</v>
      </c>
      <c r="I40" s="38">
        <f t="shared" si="24"/>
        <v>2.5</v>
      </c>
      <c r="J40" s="38">
        <f t="shared" si="24"/>
        <v>1</v>
      </c>
      <c r="K40" s="38">
        <f>SUM(K41:K43)</f>
        <v>0</v>
      </c>
      <c r="L40" s="38">
        <f t="shared" si="24"/>
        <v>4.3</v>
      </c>
      <c r="M40" s="38">
        <f t="shared" si="24"/>
        <v>43.5</v>
      </c>
      <c r="N40" s="38">
        <f t="shared" si="24"/>
        <v>1.5</v>
      </c>
      <c r="O40" s="38">
        <f t="shared" si="24"/>
        <v>8</v>
      </c>
      <c r="P40" s="38">
        <f t="shared" si="24"/>
        <v>0</v>
      </c>
      <c r="Q40" s="38">
        <f t="shared" si="24"/>
        <v>13.36</v>
      </c>
      <c r="R40" s="38">
        <f t="shared" si="24"/>
        <v>5</v>
      </c>
      <c r="S40" s="38">
        <f t="shared" si="24"/>
        <v>5</v>
      </c>
      <c r="T40" s="38">
        <f t="shared" si="24"/>
        <v>0</v>
      </c>
      <c r="U40" s="38">
        <f t="shared" si="24"/>
        <v>1.33</v>
      </c>
      <c r="V40" s="35" t="s">
        <v>41</v>
      </c>
      <c r="W40" s="38">
        <f t="shared" ref="W40:AO40" si="25">SUM(W41:W43)</f>
        <v>13.64</v>
      </c>
      <c r="X40" s="38">
        <f t="shared" si="25"/>
        <v>12</v>
      </c>
      <c r="Y40" s="38">
        <f t="shared" si="25"/>
        <v>6</v>
      </c>
      <c r="Z40" s="38">
        <f t="shared" si="25"/>
        <v>1</v>
      </c>
      <c r="AA40" s="38">
        <f t="shared" si="25"/>
        <v>2.33</v>
      </c>
      <c r="AB40" s="38">
        <f t="shared" si="25"/>
        <v>15.8</v>
      </c>
      <c r="AC40" s="38">
        <f t="shared" si="25"/>
        <v>0</v>
      </c>
      <c r="AD40" s="38">
        <f t="shared" si="25"/>
        <v>1</v>
      </c>
      <c r="AE40" s="38">
        <f t="shared" si="25"/>
        <v>0</v>
      </c>
      <c r="AF40" s="38">
        <f t="shared" si="25"/>
        <v>0</v>
      </c>
      <c r="AG40" s="38">
        <f t="shared" si="25"/>
        <v>25.15</v>
      </c>
      <c r="AH40" s="38">
        <f t="shared" si="25"/>
        <v>8</v>
      </c>
      <c r="AI40" s="38">
        <f t="shared" si="25"/>
        <v>8</v>
      </c>
      <c r="AJ40" s="50">
        <f t="shared" si="25"/>
        <v>9</v>
      </c>
      <c r="AK40" s="50">
        <f t="shared" si="25"/>
        <v>14.34</v>
      </c>
      <c r="AL40" s="24">
        <f t="shared" si="25"/>
        <v>9.6999999999999993</v>
      </c>
      <c r="AM40" s="50">
        <f t="shared" si="25"/>
        <v>0</v>
      </c>
      <c r="AN40" s="50">
        <f t="shared" si="25"/>
        <v>0</v>
      </c>
      <c r="AO40" s="50">
        <f t="shared" si="25"/>
        <v>0</v>
      </c>
      <c r="AP40" s="53" t="s">
        <v>69</v>
      </c>
      <c r="AQ40" s="35" t="s">
        <v>41</v>
      </c>
      <c r="AR40" s="50">
        <f t="shared" ref="AR40:BK40" si="26">SUM(AR41:AR43)</f>
        <v>24.8</v>
      </c>
      <c r="AS40" s="44">
        <f t="shared" si="26"/>
        <v>0</v>
      </c>
      <c r="AT40" s="50">
        <f t="shared" si="26"/>
        <v>0</v>
      </c>
      <c r="AU40" s="50">
        <f t="shared" si="26"/>
        <v>0</v>
      </c>
      <c r="AV40" s="50">
        <f t="shared" si="26"/>
        <v>1</v>
      </c>
      <c r="AW40" s="24">
        <f t="shared" si="26"/>
        <v>2.9</v>
      </c>
      <c r="AX40" s="44">
        <f t="shared" si="26"/>
        <v>0</v>
      </c>
      <c r="AY40" s="50">
        <f t="shared" si="26"/>
        <v>1</v>
      </c>
      <c r="AZ40" s="50">
        <f t="shared" si="26"/>
        <v>0</v>
      </c>
      <c r="BA40" s="50">
        <f t="shared" si="26"/>
        <v>0</v>
      </c>
      <c r="BB40" s="24">
        <f t="shared" si="26"/>
        <v>3</v>
      </c>
      <c r="BC40" s="24">
        <f t="shared" si="26"/>
        <v>28</v>
      </c>
      <c r="BD40" s="24">
        <f t="shared" si="26"/>
        <v>13</v>
      </c>
      <c r="BE40" s="50">
        <f t="shared" si="26"/>
        <v>0</v>
      </c>
      <c r="BF40" s="50">
        <f t="shared" si="26"/>
        <v>0</v>
      </c>
      <c r="BG40" s="50">
        <f t="shared" si="26"/>
        <v>0</v>
      </c>
      <c r="BH40" s="50">
        <f t="shared" si="26"/>
        <v>0</v>
      </c>
      <c r="BI40" s="50">
        <f t="shared" si="26"/>
        <v>1</v>
      </c>
      <c r="BJ40" s="50">
        <f t="shared" si="26"/>
        <v>0</v>
      </c>
      <c r="BK40" s="50">
        <f t="shared" si="26"/>
        <v>0</v>
      </c>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row>
    <row r="41" spans="1:249" ht="43.5" customHeight="1">
      <c r="A41" s="34" t="s">
        <v>46</v>
      </c>
      <c r="B41" s="38">
        <v>10</v>
      </c>
      <c r="C41" s="38">
        <v>105</v>
      </c>
      <c r="D41" s="38">
        <v>38</v>
      </c>
      <c r="E41" s="38">
        <v>11</v>
      </c>
      <c r="F41" s="38">
        <v>16</v>
      </c>
      <c r="G41" s="38">
        <v>0</v>
      </c>
      <c r="H41" s="38">
        <v>8.5</v>
      </c>
      <c r="I41" s="38">
        <v>2.5</v>
      </c>
      <c r="J41" s="38">
        <v>1</v>
      </c>
      <c r="K41" s="38">
        <v>0</v>
      </c>
      <c r="L41" s="38">
        <v>0</v>
      </c>
      <c r="M41" s="38">
        <v>43.5</v>
      </c>
      <c r="N41" s="38">
        <v>1.5</v>
      </c>
      <c r="O41" s="38">
        <v>8</v>
      </c>
      <c r="P41" s="38">
        <v>0</v>
      </c>
      <c r="Q41" s="38">
        <v>3</v>
      </c>
      <c r="R41" s="38">
        <v>5</v>
      </c>
      <c r="S41" s="38">
        <v>5</v>
      </c>
      <c r="T41" s="38">
        <v>0</v>
      </c>
      <c r="U41" s="38">
        <v>0</v>
      </c>
      <c r="V41" s="34" t="s">
        <v>46</v>
      </c>
      <c r="W41" s="38">
        <v>1</v>
      </c>
      <c r="X41" s="38">
        <v>12</v>
      </c>
      <c r="Y41" s="38">
        <v>6</v>
      </c>
      <c r="Z41" s="38">
        <v>1</v>
      </c>
      <c r="AA41" s="38">
        <v>2</v>
      </c>
      <c r="AB41" s="38">
        <v>0</v>
      </c>
      <c r="AC41" s="38">
        <v>0</v>
      </c>
      <c r="AD41" s="38">
        <v>1</v>
      </c>
      <c r="AE41" s="38">
        <v>0</v>
      </c>
      <c r="AF41" s="38">
        <v>0</v>
      </c>
      <c r="AG41" s="38">
        <v>3</v>
      </c>
      <c r="AH41" s="38">
        <v>8</v>
      </c>
      <c r="AI41" s="38">
        <v>7</v>
      </c>
      <c r="AJ41" s="50">
        <v>1</v>
      </c>
      <c r="AK41" s="50">
        <v>14</v>
      </c>
      <c r="AL41" s="50">
        <v>0</v>
      </c>
      <c r="AM41" s="50">
        <v>0</v>
      </c>
      <c r="AN41" s="50">
        <v>0</v>
      </c>
      <c r="AO41" s="50">
        <v>0</v>
      </c>
      <c r="AP41" s="50">
        <v>0</v>
      </c>
      <c r="AQ41" s="34" t="s">
        <v>46</v>
      </c>
      <c r="AR41" s="50">
        <v>0</v>
      </c>
      <c r="AS41" s="50">
        <v>0</v>
      </c>
      <c r="AT41" s="50">
        <v>0</v>
      </c>
      <c r="AU41" s="50">
        <v>0</v>
      </c>
      <c r="AV41" s="50">
        <v>0</v>
      </c>
      <c r="AW41" s="50">
        <v>0</v>
      </c>
      <c r="AX41" s="50">
        <v>0</v>
      </c>
      <c r="AY41" s="50">
        <v>1</v>
      </c>
      <c r="AZ41" s="50">
        <v>0</v>
      </c>
      <c r="BA41" s="50">
        <v>0</v>
      </c>
      <c r="BB41" s="50">
        <v>3</v>
      </c>
      <c r="BC41" s="50">
        <v>28</v>
      </c>
      <c r="BD41" s="50">
        <v>13</v>
      </c>
      <c r="BE41" s="50">
        <v>0</v>
      </c>
      <c r="BF41" s="50">
        <v>0</v>
      </c>
      <c r="BG41" s="50">
        <v>0</v>
      </c>
      <c r="BH41" s="50">
        <v>0</v>
      </c>
      <c r="BI41" s="50">
        <v>1</v>
      </c>
      <c r="BJ41" s="50">
        <v>0</v>
      </c>
      <c r="BK41" s="50">
        <v>0</v>
      </c>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row>
    <row r="42" spans="1:249" ht="43.5" customHeight="1">
      <c r="A42" s="34" t="s">
        <v>21</v>
      </c>
      <c r="B42" s="38">
        <v>111.3</v>
      </c>
      <c r="C42" s="38">
        <v>0</v>
      </c>
      <c r="D42" s="38">
        <v>1</v>
      </c>
      <c r="E42" s="38">
        <v>8</v>
      </c>
      <c r="F42" s="38">
        <v>3</v>
      </c>
      <c r="G42" s="38">
        <v>8.65</v>
      </c>
      <c r="H42" s="38">
        <v>0</v>
      </c>
      <c r="I42" s="38">
        <v>0</v>
      </c>
      <c r="J42" s="38">
        <v>0</v>
      </c>
      <c r="K42" s="38">
        <v>0</v>
      </c>
      <c r="L42" s="38">
        <v>4.3</v>
      </c>
      <c r="M42" s="38">
        <v>0</v>
      </c>
      <c r="N42" s="38">
        <v>0</v>
      </c>
      <c r="O42" s="38">
        <v>0</v>
      </c>
      <c r="P42" s="38">
        <v>0</v>
      </c>
      <c r="Q42" s="38">
        <v>10.36</v>
      </c>
      <c r="R42" s="38">
        <v>0</v>
      </c>
      <c r="S42" s="38">
        <v>0</v>
      </c>
      <c r="T42" s="38">
        <v>0</v>
      </c>
      <c r="U42" s="38">
        <v>1.33</v>
      </c>
      <c r="V42" s="34" t="s">
        <v>21</v>
      </c>
      <c r="W42" s="38">
        <v>12.64</v>
      </c>
      <c r="X42" s="38">
        <v>0</v>
      </c>
      <c r="Y42" s="38">
        <v>0</v>
      </c>
      <c r="Z42" s="38">
        <v>0</v>
      </c>
      <c r="AA42" s="38">
        <v>0.33</v>
      </c>
      <c r="AB42" s="38">
        <v>15.8</v>
      </c>
      <c r="AC42" s="38">
        <v>0</v>
      </c>
      <c r="AD42" s="38">
        <v>0</v>
      </c>
      <c r="AE42" s="38">
        <v>0</v>
      </c>
      <c r="AF42" s="38">
        <v>0</v>
      </c>
      <c r="AG42" s="38">
        <v>22.15</v>
      </c>
      <c r="AH42" s="38">
        <v>0</v>
      </c>
      <c r="AI42" s="38">
        <v>1</v>
      </c>
      <c r="AJ42" s="50">
        <v>8</v>
      </c>
      <c r="AK42" s="50">
        <v>0.34</v>
      </c>
      <c r="AL42" s="50">
        <v>9.6999999999999993</v>
      </c>
      <c r="AM42" s="50">
        <v>0</v>
      </c>
      <c r="AN42" s="50">
        <v>0</v>
      </c>
      <c r="AO42" s="50">
        <v>0</v>
      </c>
      <c r="AP42" s="50">
        <v>0</v>
      </c>
      <c r="AQ42" s="34" t="s">
        <v>21</v>
      </c>
      <c r="AR42" s="50">
        <v>24.8</v>
      </c>
      <c r="AS42" s="50">
        <v>0</v>
      </c>
      <c r="AT42" s="50">
        <v>0</v>
      </c>
      <c r="AU42" s="50">
        <v>0</v>
      </c>
      <c r="AV42" s="50">
        <v>1</v>
      </c>
      <c r="AW42" s="50">
        <v>2.9</v>
      </c>
      <c r="AX42" s="50">
        <v>0</v>
      </c>
      <c r="AY42" s="50">
        <v>0</v>
      </c>
      <c r="AZ42" s="50">
        <v>0</v>
      </c>
      <c r="BA42" s="50">
        <v>0</v>
      </c>
      <c r="BB42" s="50">
        <v>0</v>
      </c>
      <c r="BC42" s="50">
        <v>0</v>
      </c>
      <c r="BD42" s="50">
        <v>0</v>
      </c>
      <c r="BE42" s="50">
        <v>0</v>
      </c>
      <c r="BF42" s="50">
        <v>0</v>
      </c>
      <c r="BG42" s="50">
        <v>0</v>
      </c>
      <c r="BH42" s="50">
        <v>0</v>
      </c>
      <c r="BI42" s="50">
        <v>0</v>
      </c>
      <c r="BJ42" s="50">
        <v>0</v>
      </c>
      <c r="BK42" s="50">
        <v>0</v>
      </c>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row>
    <row r="43" spans="1:249" ht="43.15" customHeight="1">
      <c r="A43" s="34" t="s">
        <v>42</v>
      </c>
      <c r="B43" s="38">
        <v>0</v>
      </c>
      <c r="C43" s="38">
        <v>0</v>
      </c>
      <c r="D43" s="38">
        <v>0</v>
      </c>
      <c r="E43" s="38">
        <v>0</v>
      </c>
      <c r="F43" s="38">
        <v>0</v>
      </c>
      <c r="G43" s="38">
        <v>0</v>
      </c>
      <c r="H43" s="38">
        <v>0</v>
      </c>
      <c r="I43" s="38">
        <v>0</v>
      </c>
      <c r="J43" s="38">
        <v>0</v>
      </c>
      <c r="K43" s="38">
        <v>0</v>
      </c>
      <c r="L43" s="38">
        <v>0</v>
      </c>
      <c r="M43" s="38">
        <v>0</v>
      </c>
      <c r="N43" s="38">
        <v>0</v>
      </c>
      <c r="O43" s="38">
        <v>0</v>
      </c>
      <c r="P43" s="38">
        <v>0</v>
      </c>
      <c r="Q43" s="38">
        <v>0</v>
      </c>
      <c r="R43" s="38">
        <v>0</v>
      </c>
      <c r="S43" s="38">
        <v>0</v>
      </c>
      <c r="T43" s="38">
        <v>0</v>
      </c>
      <c r="U43" s="38">
        <v>0</v>
      </c>
      <c r="V43" s="34" t="s">
        <v>42</v>
      </c>
      <c r="W43" s="38">
        <v>0</v>
      </c>
      <c r="X43" s="38">
        <v>0</v>
      </c>
      <c r="Y43" s="38">
        <v>0</v>
      </c>
      <c r="Z43" s="38">
        <v>0</v>
      </c>
      <c r="AA43" s="38">
        <v>0</v>
      </c>
      <c r="AB43" s="38">
        <v>0</v>
      </c>
      <c r="AC43" s="38">
        <v>0</v>
      </c>
      <c r="AD43" s="38">
        <v>0</v>
      </c>
      <c r="AE43" s="38">
        <v>0</v>
      </c>
      <c r="AF43" s="38">
        <v>0</v>
      </c>
      <c r="AG43" s="38">
        <v>0</v>
      </c>
      <c r="AH43" s="38">
        <v>0</v>
      </c>
      <c r="AI43" s="38">
        <v>0</v>
      </c>
      <c r="AJ43" s="52">
        <v>0</v>
      </c>
      <c r="AK43" s="50">
        <v>0</v>
      </c>
      <c r="AL43" s="50">
        <v>0</v>
      </c>
      <c r="AM43" s="50">
        <v>0</v>
      </c>
      <c r="AN43" s="50">
        <v>0</v>
      </c>
      <c r="AO43" s="50">
        <v>0</v>
      </c>
      <c r="AP43" s="50">
        <v>0</v>
      </c>
      <c r="AQ43" s="34" t="s">
        <v>42</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row>
    <row r="44" spans="1:249" ht="43.15" customHeight="1">
      <c r="A44" s="35" t="s">
        <v>43</v>
      </c>
      <c r="B44" s="38">
        <v>2</v>
      </c>
      <c r="C44" s="38">
        <v>18</v>
      </c>
      <c r="D44" s="38">
        <v>0</v>
      </c>
      <c r="E44" s="38">
        <v>20</v>
      </c>
      <c r="F44" s="38">
        <v>0</v>
      </c>
      <c r="G44" s="38">
        <v>2</v>
      </c>
      <c r="H44" s="38">
        <v>18</v>
      </c>
      <c r="I44" s="38">
        <v>0</v>
      </c>
      <c r="J44" s="38">
        <v>20</v>
      </c>
      <c r="K44" s="38">
        <v>0</v>
      </c>
      <c r="L44" s="38">
        <v>0</v>
      </c>
      <c r="M44" s="38">
        <v>0</v>
      </c>
      <c r="N44" s="38">
        <v>0</v>
      </c>
      <c r="O44" s="38">
        <v>0</v>
      </c>
      <c r="P44" s="38">
        <v>0</v>
      </c>
      <c r="Q44" s="38">
        <v>0</v>
      </c>
      <c r="R44" s="38">
        <v>0</v>
      </c>
      <c r="S44" s="38">
        <v>0</v>
      </c>
      <c r="T44" s="38">
        <v>0</v>
      </c>
      <c r="U44" s="38">
        <v>0</v>
      </c>
      <c r="V44" s="35" t="s">
        <v>43</v>
      </c>
      <c r="W44" s="38">
        <v>0</v>
      </c>
      <c r="X44" s="38">
        <v>0</v>
      </c>
      <c r="Y44" s="38">
        <v>0</v>
      </c>
      <c r="Z44" s="38">
        <v>0</v>
      </c>
      <c r="AA44" s="38">
        <v>0</v>
      </c>
      <c r="AB44" s="38">
        <v>0</v>
      </c>
      <c r="AC44" s="38">
        <v>0</v>
      </c>
      <c r="AD44" s="38">
        <v>0</v>
      </c>
      <c r="AE44" s="38">
        <v>0</v>
      </c>
      <c r="AF44" s="38">
        <v>0</v>
      </c>
      <c r="AG44" s="38">
        <v>0</v>
      </c>
      <c r="AH44" s="38">
        <v>0</v>
      </c>
      <c r="AI44" s="38">
        <v>0</v>
      </c>
      <c r="AJ44" s="52">
        <v>0</v>
      </c>
      <c r="AK44" s="50">
        <v>0</v>
      </c>
      <c r="AL44" s="50">
        <v>0</v>
      </c>
      <c r="AM44" s="50">
        <v>0</v>
      </c>
      <c r="AN44" s="50">
        <v>0</v>
      </c>
      <c r="AO44" s="50">
        <v>0</v>
      </c>
      <c r="AP44" s="50">
        <v>0</v>
      </c>
      <c r="AQ44" s="35" t="s">
        <v>43</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row>
    <row r="45" spans="1:249" s="2" customFormat="1" ht="43.15" customHeight="1" thickBot="1">
      <c r="A45" s="47" t="s">
        <v>44</v>
      </c>
      <c r="B45" s="46">
        <v>2</v>
      </c>
      <c r="C45" s="46">
        <v>27</v>
      </c>
      <c r="D45" s="46">
        <v>20</v>
      </c>
      <c r="E45" s="46">
        <v>42</v>
      </c>
      <c r="F45" s="46">
        <v>0</v>
      </c>
      <c r="G45" s="46">
        <v>0</v>
      </c>
      <c r="H45" s="46">
        <v>0</v>
      </c>
      <c r="I45" s="46">
        <v>3</v>
      </c>
      <c r="J45" s="46">
        <v>0</v>
      </c>
      <c r="K45" s="46">
        <v>0</v>
      </c>
      <c r="L45" s="46">
        <v>0</v>
      </c>
      <c r="M45" s="46">
        <v>0</v>
      </c>
      <c r="N45" s="46">
        <v>0</v>
      </c>
      <c r="O45" s="46">
        <v>0</v>
      </c>
      <c r="P45" s="46">
        <v>0</v>
      </c>
      <c r="Q45" s="46">
        <v>0</v>
      </c>
      <c r="R45" s="46">
        <v>3</v>
      </c>
      <c r="S45" s="46">
        <v>1</v>
      </c>
      <c r="T45" s="46">
        <v>0</v>
      </c>
      <c r="U45" s="46">
        <v>0</v>
      </c>
      <c r="V45" s="47" t="s">
        <v>44</v>
      </c>
      <c r="W45" s="46">
        <v>2</v>
      </c>
      <c r="X45" s="46">
        <v>4</v>
      </c>
      <c r="Y45" s="46">
        <v>4</v>
      </c>
      <c r="Z45" s="46">
        <v>42</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7" t="s">
        <v>44</v>
      </c>
      <c r="AR45" s="55">
        <v>0</v>
      </c>
      <c r="AS45" s="46">
        <v>0</v>
      </c>
      <c r="AT45" s="46">
        <v>0</v>
      </c>
      <c r="AU45" s="46">
        <v>0</v>
      </c>
      <c r="AV45" s="46">
        <v>0</v>
      </c>
      <c r="AW45" s="46">
        <v>0</v>
      </c>
      <c r="AX45" s="46">
        <v>0</v>
      </c>
      <c r="AY45" s="46">
        <v>0</v>
      </c>
      <c r="AZ45" s="46">
        <v>0</v>
      </c>
      <c r="BA45" s="46">
        <v>0</v>
      </c>
      <c r="BB45" s="46">
        <v>0</v>
      </c>
      <c r="BC45" s="46">
        <v>20</v>
      </c>
      <c r="BD45" s="46">
        <v>12</v>
      </c>
      <c r="BE45" s="46">
        <v>0</v>
      </c>
      <c r="BF45" s="46">
        <v>0</v>
      </c>
      <c r="BG45" s="46">
        <v>0</v>
      </c>
      <c r="BH45" s="46">
        <v>0</v>
      </c>
      <c r="BI45" s="46">
        <v>0</v>
      </c>
      <c r="BJ45" s="46">
        <v>0</v>
      </c>
      <c r="BK45" s="46">
        <v>0</v>
      </c>
    </row>
    <row r="46" spans="1:249" s="3" customFormat="1" ht="13.9" customHeight="1">
      <c r="A46" s="7" t="s">
        <v>56</v>
      </c>
      <c r="I46" s="11"/>
      <c r="J46" s="39" t="s">
        <v>72</v>
      </c>
      <c r="L46" s="11"/>
      <c r="V46" s="7" t="s">
        <v>56</v>
      </c>
      <c r="Z46" s="11"/>
      <c r="AE46" s="39" t="s">
        <v>72</v>
      </c>
      <c r="AL46" s="11"/>
      <c r="AQ46" s="7" t="s">
        <v>56</v>
      </c>
      <c r="AR46" s="11"/>
      <c r="AZ46" s="39" t="s">
        <v>72</v>
      </c>
    </row>
    <row r="47" spans="1:249" s="2" customFormat="1" ht="13.5" customHeight="1">
      <c r="A47" s="7" t="s">
        <v>74</v>
      </c>
      <c r="V47" s="7" t="s">
        <v>73</v>
      </c>
      <c r="AQ47" s="7" t="s">
        <v>73</v>
      </c>
    </row>
    <row r="48" spans="1:249">
      <c r="A48" s="7"/>
      <c r="V48" s="7"/>
      <c r="AQ48" s="7"/>
    </row>
  </sheetData>
  <mergeCells count="89">
    <mergeCell ref="AO1:AP1"/>
    <mergeCell ref="G5:I6"/>
    <mergeCell ref="J5:K6"/>
    <mergeCell ref="AB5:AD6"/>
    <mergeCell ref="AE5:AF6"/>
    <mergeCell ref="AG5:AK6"/>
    <mergeCell ref="A2:I2"/>
    <mergeCell ref="J2:U2"/>
    <mergeCell ref="Q1:R1"/>
    <mergeCell ref="AH1:AI1"/>
    <mergeCell ref="A5:A8"/>
    <mergeCell ref="B5:F6"/>
    <mergeCell ref="L5:P6"/>
    <mergeCell ref="B7:B8"/>
    <mergeCell ref="C7:C8"/>
    <mergeCell ref="T1:U1"/>
    <mergeCell ref="AZ5:BA6"/>
    <mergeCell ref="AK7:AK8"/>
    <mergeCell ref="AL7:AL8"/>
    <mergeCell ref="AM7:AM8"/>
    <mergeCell ref="AN7:AN8"/>
    <mergeCell ref="AO7:AO8"/>
    <mergeCell ref="AP7:AP8"/>
    <mergeCell ref="AQ5:AQ8"/>
    <mergeCell ref="AR7:AR8"/>
    <mergeCell ref="BA7:BA8"/>
    <mergeCell ref="AL5:AP6"/>
    <mergeCell ref="BG5:BK6"/>
    <mergeCell ref="BG7:BG8"/>
    <mergeCell ref="BH7:BH8"/>
    <mergeCell ref="BI7:BI8"/>
    <mergeCell ref="BJ7:BJ8"/>
    <mergeCell ref="BK7:BK8"/>
    <mergeCell ref="BB5:BF6"/>
    <mergeCell ref="BB7:BB8"/>
    <mergeCell ref="BC7:BC8"/>
    <mergeCell ref="BD7:BD8"/>
    <mergeCell ref="BE7:BE8"/>
    <mergeCell ref="BF7:BF8"/>
    <mergeCell ref="D7:D8"/>
    <mergeCell ref="I7:I8"/>
    <mergeCell ref="H7:H8"/>
    <mergeCell ref="P7:P8"/>
    <mergeCell ref="J7:J8"/>
    <mergeCell ref="K7:K8"/>
    <mergeCell ref="N7:N8"/>
    <mergeCell ref="O7:O8"/>
    <mergeCell ref="F7:F8"/>
    <mergeCell ref="E7:E8"/>
    <mergeCell ref="L7:L8"/>
    <mergeCell ref="M7:M8"/>
    <mergeCell ref="G7:G8"/>
    <mergeCell ref="T4:U4"/>
    <mergeCell ref="Q5:U6"/>
    <mergeCell ref="AI7:AI8"/>
    <mergeCell ref="AC7:AC8"/>
    <mergeCell ref="Z7:Z8"/>
    <mergeCell ref="AA7:AA8"/>
    <mergeCell ref="Q7:Q8"/>
    <mergeCell ref="R7:R8"/>
    <mergeCell ref="S7:S8"/>
    <mergeCell ref="T7:T8"/>
    <mergeCell ref="U7:U8"/>
    <mergeCell ref="AJ7:AJ8"/>
    <mergeCell ref="AE2:AP2"/>
    <mergeCell ref="AQ2:AY2"/>
    <mergeCell ref="AX7:AX8"/>
    <mergeCell ref="AE7:AE8"/>
    <mergeCell ref="AT7:AT8"/>
    <mergeCell ref="AS7:AS8"/>
    <mergeCell ref="AF7:AF8"/>
    <mergeCell ref="AW5:AY6"/>
    <mergeCell ref="AW7:AW8"/>
    <mergeCell ref="AZ2:BK2"/>
    <mergeCell ref="W5:AA6"/>
    <mergeCell ref="AR5:AV6"/>
    <mergeCell ref="V2:AD2"/>
    <mergeCell ref="V5:V8"/>
    <mergeCell ref="Y7:Y8"/>
    <mergeCell ref="AD7:AD8"/>
    <mergeCell ref="AZ7:AZ8"/>
    <mergeCell ref="W7:W8"/>
    <mergeCell ref="X7:X8"/>
    <mergeCell ref="AG7:AG8"/>
    <mergeCell ref="AH7:AH8"/>
    <mergeCell ref="AB7:AB8"/>
    <mergeCell ref="AY7:AY8"/>
    <mergeCell ref="AU7:AU8"/>
    <mergeCell ref="AV7:AV8"/>
  </mergeCells>
  <phoneticPr fontId="3" type="noConversion"/>
  <pageMargins left="0.59055118110236227" right="1.299212598425197" top="0.38" bottom="0.39370078740157483" header="0.2" footer="0.2"/>
  <pageSetup paperSize="9" orientation="portrait" r:id="rId1"/>
  <headerFooter alignWithMargins="0"/>
  <colBreaks count="2" manualBreakCount="2">
    <brk id="9" max="35" man="1"/>
    <brk id="21" max="1048575" man="1"/>
  </colBreaks>
  <ignoredErrors>
    <ignoredError sqref="G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花蓮縣政府</dc:creator>
  <cp:lastModifiedBy>林曉威</cp:lastModifiedBy>
  <cp:lastPrinted>2021-10-14T08:58:54Z</cp:lastPrinted>
  <dcterms:created xsi:type="dcterms:W3CDTF">2013-10-22T08:08:20Z</dcterms:created>
  <dcterms:modified xsi:type="dcterms:W3CDTF">2021-10-14T09:00:41Z</dcterms:modified>
</cp:coreProperties>
</file>