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1191\Desktop\11\"/>
    </mc:Choice>
  </mc:AlternateContent>
  <xr:revisionPtr revIDLastSave="0" documentId="13_ncr:1_{38706D94-1E3A-44DE-8E81-8B5EC841046D}" xr6:coauthVersionLast="36" xr6:coauthVersionMax="36" xr10:uidLastSave="{00000000-0000-0000-0000-000000000000}"/>
  <bookViews>
    <workbookView xWindow="120" yWindow="150" windowWidth="9720" windowHeight="4080" xr2:uid="{00000000-000D-0000-FFFF-FFFF00000000}"/>
  </bookViews>
  <sheets>
    <sheet name="11-16" sheetId="5" r:id="rId1"/>
  </sheets>
  <definedNames>
    <definedName name="_xlnm.Print_Area" localSheetId="0">'11-16'!$A$1:$X$31</definedName>
  </definedNames>
  <calcPr calcId="191029"/>
</workbook>
</file>

<file path=xl/calcChain.xml><?xml version="1.0" encoding="utf-8"?>
<calcChain xmlns="http://schemas.openxmlformats.org/spreadsheetml/2006/main">
  <c r="W23" i="5" l="1"/>
  <c r="U23" i="5"/>
  <c r="S23" i="5"/>
  <c r="C23" i="5"/>
  <c r="G23" i="5"/>
  <c r="K23" i="5"/>
  <c r="O23" i="5"/>
  <c r="W22" i="5"/>
  <c r="U22" i="5"/>
  <c r="S22" i="5"/>
  <c r="O22" i="5"/>
  <c r="K22" i="5"/>
  <c r="G22" i="5"/>
  <c r="C22" i="5"/>
  <c r="O21" i="5"/>
  <c r="K21" i="5"/>
  <c r="G21" i="5"/>
  <c r="C21" i="5"/>
  <c r="O20" i="5"/>
  <c r="K20" i="5"/>
  <c r="G20" i="5"/>
  <c r="C20" i="5"/>
  <c r="O19" i="5"/>
  <c r="K19" i="5"/>
  <c r="G19" i="5"/>
  <c r="C19" i="5"/>
</calcChain>
</file>

<file path=xl/sharedStrings.xml><?xml version="1.0" encoding="utf-8"?>
<sst xmlns="http://schemas.openxmlformats.org/spreadsheetml/2006/main" count="131" uniqueCount="66">
  <si>
    <r>
      <t>Table 11-16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 xml:space="preserve"> The Conditions of Children and Youths Welfare Services</t>
    </r>
    <phoneticPr fontId="2" type="noConversion"/>
  </si>
  <si>
    <t>單位：所、人、人次、新臺幣千元</t>
  </si>
  <si>
    <t>Unit: Places, Persons, Person-Times, NT$1,000</t>
  </si>
  <si>
    <t>說明：弱勢兒童及少年各項扶（補）助之人次為先將每人乘以受補助月數後，再予以加總而得。</t>
    <phoneticPr fontId="2" type="noConversion"/>
  </si>
  <si>
    <t>-</t>
    <phoneticPr fontId="3" type="noConversion"/>
  </si>
  <si>
    <t>…</t>
    <phoneticPr fontId="3" type="noConversion"/>
  </si>
  <si>
    <r>
      <t>九十四年底 End of 2005</t>
    </r>
    <r>
      <rPr>
        <b/>
        <sz val="12"/>
        <rFont val="Times New Roman"/>
        <family val="1"/>
      </rPr>
      <t/>
    </r>
    <phoneticPr fontId="2" type="noConversion"/>
  </si>
  <si>
    <r>
      <t>九十五年底 End of 2006</t>
    </r>
    <r>
      <rPr>
        <b/>
        <sz val="12"/>
        <rFont val="Times New Roman"/>
        <family val="1"/>
      </rPr>
      <t/>
    </r>
    <phoneticPr fontId="2" type="noConversion"/>
  </si>
  <si>
    <r>
      <t>九十六年底 End of 2007</t>
    </r>
    <r>
      <rPr>
        <b/>
        <sz val="12"/>
        <rFont val="Times New Roman"/>
        <family val="1"/>
      </rPr>
      <t/>
    </r>
    <phoneticPr fontId="2" type="noConversion"/>
  </si>
  <si>
    <t>九十七年底 End of 2008</t>
    <phoneticPr fontId="3" type="noConversion"/>
  </si>
  <si>
    <t>九十八年底 End of 2009</t>
    <phoneticPr fontId="3" type="noConversion"/>
  </si>
  <si>
    <t>九十九年底 End of 2010</t>
    <phoneticPr fontId="2" type="noConversion"/>
  </si>
  <si>
    <t>一○○年底 End of 2011</t>
    <phoneticPr fontId="2" type="noConversion"/>
  </si>
  <si>
    <t>一○一年底 End of 2012</t>
    <phoneticPr fontId="2" type="noConversion"/>
  </si>
  <si>
    <t>一○二年底 End of 2013</t>
    <phoneticPr fontId="2" type="noConversion"/>
  </si>
  <si>
    <t>一○三年底 End of 2014</t>
    <phoneticPr fontId="2" type="noConversion"/>
  </si>
  <si>
    <t>年別
Year</t>
    <phoneticPr fontId="2" type="noConversion"/>
  </si>
  <si>
    <t>兒童及少年福利機構
Children and Youths Welfare Institutions</t>
    <phoneticPr fontId="2" type="noConversion"/>
  </si>
  <si>
    <t>家庭寄養（年底）
Children Foster Care(End of Year)</t>
    <phoneticPr fontId="2" type="noConversion"/>
  </si>
  <si>
    <t>弱勢兒童及少年
Disadvantaged Children and Youths</t>
    <phoneticPr fontId="2" type="noConversion"/>
  </si>
  <si>
    <t>辦理育樂活動參加人次
Times of Attended
Persons of Recreation Activities</t>
    <phoneticPr fontId="2" type="noConversion"/>
  </si>
  <si>
    <t>安置及教養機構
（年底）
Residential Institutions
(End of Year)</t>
    <phoneticPr fontId="3" type="noConversion"/>
  </si>
  <si>
    <t>心理輔導或家庭諮詢機構
Counseling Service Agencies</t>
    <phoneticPr fontId="2" type="noConversion"/>
  </si>
  <si>
    <t>其他福利服務機構
Others</t>
    <phoneticPr fontId="2" type="noConversion"/>
  </si>
  <si>
    <t>機構數
No. of Institutions</t>
    <phoneticPr fontId="3" type="noConversion"/>
  </si>
  <si>
    <t>現有收容人數
No. of Inmates</t>
    <phoneticPr fontId="2" type="noConversion"/>
  </si>
  <si>
    <t>機構數(年底)
No. of Institutions
(End of Year)</t>
    <phoneticPr fontId="3" type="noConversion"/>
  </si>
  <si>
    <t>服務人次
Person-Times Serviced</t>
    <phoneticPr fontId="2" type="noConversion"/>
  </si>
  <si>
    <t>寄養家庭
戶數（戶）
No. of Households
(Households)</t>
    <phoneticPr fontId="3" type="noConversion"/>
  </si>
  <si>
    <t>寄養兒童及少年人數
No. of Fostered Children and Youths</t>
    <phoneticPr fontId="2" type="noConversion"/>
  </si>
  <si>
    <t>生活扶助
Living Support</t>
    <phoneticPr fontId="2" type="noConversion"/>
  </si>
  <si>
    <t>醫療補助
Medicaid</t>
    <phoneticPr fontId="2" type="noConversion"/>
  </si>
  <si>
    <t>托育補助(津貼)
Childcare Subsidies(Allowance)</t>
    <phoneticPr fontId="2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</si>
  <si>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</si>
  <si>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</si>
  <si>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</si>
  <si>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人次
Person-Times</t>
    <phoneticPr fontId="3" type="noConversion"/>
  </si>
  <si>
    <t>金額
Amount</t>
    <phoneticPr fontId="2" type="noConversion"/>
  </si>
  <si>
    <t>-</t>
    <phoneticPr fontId="3" type="noConversion"/>
  </si>
  <si>
    <t>…</t>
    <phoneticPr fontId="3" type="noConversion"/>
  </si>
  <si>
    <t>Note: The person-times of each assistance(subsidies) on disadvantaged children and youths are counted as follows:
          sum( each one * months of each one accepting subsidies).</t>
    <phoneticPr fontId="3" type="noConversion"/>
  </si>
  <si>
    <t>表１１－ １６ 、兒童及少年福利服務概況</t>
    <phoneticPr fontId="3" type="noConversion"/>
  </si>
  <si>
    <t>一○四年底 End of 2015</t>
    <phoneticPr fontId="2" type="noConversion"/>
  </si>
  <si>
    <t>一○五年底 End of 2016</t>
    <phoneticPr fontId="2" type="noConversion"/>
  </si>
  <si>
    <t>一○六年底 End of 2017</t>
    <phoneticPr fontId="2" type="noConversion"/>
  </si>
  <si>
    <t>一○七年底 End of 2018</t>
    <phoneticPr fontId="2" type="noConversion"/>
  </si>
  <si>
    <t>一○八年底 End of 2019</t>
    <phoneticPr fontId="2" type="noConversion"/>
  </si>
  <si>
    <t>社會福利  432</t>
    <phoneticPr fontId="2" type="noConversion"/>
  </si>
  <si>
    <t>社會福利 433</t>
    <phoneticPr fontId="3" type="noConversion"/>
  </si>
  <si>
    <t>一○九年底 End of 2020</t>
    <phoneticPr fontId="2" type="noConversion"/>
  </si>
  <si>
    <r>
      <t>(</t>
    </r>
    <r>
      <rPr>
        <sz val="9"/>
        <rFont val="Times New Roman"/>
        <family val="1"/>
      </rPr>
      <t>r)</t>
    </r>
    <r>
      <rPr>
        <sz val="9"/>
        <rFont val="Times New Roman"/>
        <family val="1"/>
      </rPr>
      <t>247</t>
    </r>
    <phoneticPr fontId="2" type="noConversion"/>
  </si>
  <si>
    <r>
      <rPr>
        <sz val="9"/>
        <rFont val="Times New Roman"/>
        <family val="1"/>
      </rPr>
      <t>(r)</t>
    </r>
    <r>
      <rPr>
        <sz val="9"/>
        <rFont val="Times New Roman"/>
        <family val="1"/>
      </rPr>
      <t>2</t>
    </r>
    <r>
      <rPr>
        <sz val="9"/>
        <rFont val="Times New Roman"/>
        <family val="1"/>
      </rPr>
      <t>70</t>
    </r>
    <phoneticPr fontId="2" type="noConversion"/>
  </si>
  <si>
    <t>(r)248</t>
    <phoneticPr fontId="2" type="noConversion"/>
  </si>
  <si>
    <r>
      <rPr>
        <sz val="9"/>
        <rFont val="Times New Roman"/>
        <family val="1"/>
      </rPr>
      <t>(r)</t>
    </r>
    <r>
      <rPr>
        <sz val="9"/>
        <rFont val="Times New Roman"/>
        <family val="1"/>
      </rPr>
      <t>2</t>
    </r>
    <r>
      <rPr>
        <sz val="9"/>
        <rFont val="Times New Roman"/>
        <family val="1"/>
      </rPr>
      <t>44</t>
    </r>
    <phoneticPr fontId="2" type="noConversion"/>
  </si>
  <si>
    <r>
      <rPr>
        <sz val="9"/>
        <rFont val="Times New Roman"/>
        <family val="1"/>
      </rPr>
      <t>(r)</t>
    </r>
    <r>
      <rPr>
        <sz val="9"/>
        <rFont val="Times New Roman"/>
        <family val="1"/>
      </rPr>
      <t>1</t>
    </r>
    <r>
      <rPr>
        <sz val="9"/>
        <rFont val="Times New Roman"/>
        <family val="1"/>
      </rPr>
      <t>46</t>
    </r>
    <phoneticPr fontId="2" type="noConversion"/>
  </si>
  <si>
    <r>
      <rPr>
        <sz val="9"/>
        <rFont val="Times New Roman"/>
        <family val="1"/>
      </rPr>
      <t>(r)</t>
    </r>
    <r>
      <rPr>
        <sz val="9"/>
        <rFont val="Times New Roman"/>
        <family val="1"/>
      </rPr>
      <t>1</t>
    </r>
    <r>
      <rPr>
        <sz val="9"/>
        <rFont val="Times New Roman"/>
        <family val="1"/>
      </rPr>
      <t>66</t>
    </r>
    <phoneticPr fontId="2" type="noConversion"/>
  </si>
  <si>
    <r>
      <rPr>
        <sz val="9"/>
        <rFont val="Times New Roman"/>
        <family val="1"/>
      </rPr>
      <t>(r)</t>
    </r>
    <r>
      <rPr>
        <sz val="9"/>
        <rFont val="Times New Roman"/>
        <family val="1"/>
      </rPr>
      <t>1</t>
    </r>
    <r>
      <rPr>
        <sz val="9"/>
        <rFont val="Times New Roman"/>
        <family val="1"/>
      </rPr>
      <t>56</t>
    </r>
    <phoneticPr fontId="2" type="noConversion"/>
  </si>
  <si>
    <r>
      <rPr>
        <sz val="9"/>
        <rFont val="Times New Roman"/>
        <family val="1"/>
      </rPr>
      <t>(r)</t>
    </r>
    <r>
      <rPr>
        <sz val="9"/>
        <rFont val="Times New Roman"/>
        <family val="1"/>
      </rPr>
      <t>1</t>
    </r>
    <r>
      <rPr>
        <sz val="9"/>
        <rFont val="Times New Roman"/>
        <family val="1"/>
      </rPr>
      <t>59</t>
    </r>
    <phoneticPr fontId="2" type="noConversion"/>
  </si>
  <si>
    <r>
      <rPr>
        <sz val="9"/>
        <rFont val="Times New Roman"/>
        <family val="1"/>
      </rPr>
      <t>(r)</t>
    </r>
    <r>
      <rPr>
        <sz val="9"/>
        <rFont val="Times New Roman"/>
        <family val="1"/>
      </rPr>
      <t>1</t>
    </r>
    <r>
      <rPr>
        <sz val="9"/>
        <rFont val="Times New Roman"/>
        <family val="1"/>
      </rPr>
      <t>01</t>
    </r>
    <phoneticPr fontId="2" type="noConversion"/>
  </si>
  <si>
    <r>
      <rPr>
        <sz val="9"/>
        <rFont val="Times New Roman"/>
        <family val="1"/>
      </rPr>
      <t>(r)</t>
    </r>
    <r>
      <rPr>
        <sz val="9"/>
        <rFont val="Times New Roman"/>
        <family val="1"/>
      </rPr>
      <t>1</t>
    </r>
    <r>
      <rPr>
        <sz val="9"/>
        <rFont val="Times New Roman"/>
        <family val="1"/>
      </rPr>
      <t>04</t>
    </r>
    <phoneticPr fontId="2" type="noConversion"/>
  </si>
  <si>
    <r>
      <rPr>
        <sz val="9"/>
        <rFont val="Times New Roman"/>
        <family val="1"/>
      </rPr>
      <t>(r)</t>
    </r>
    <r>
      <rPr>
        <sz val="9"/>
        <rFont val="Times New Roman"/>
        <family val="1"/>
      </rPr>
      <t>9</t>
    </r>
    <r>
      <rPr>
        <sz val="9"/>
        <rFont val="Times New Roman"/>
        <family val="1"/>
      </rPr>
      <t>2</t>
    </r>
    <phoneticPr fontId="2" type="noConversion"/>
  </si>
  <si>
    <r>
      <rPr>
        <sz val="9"/>
        <rFont val="Times New Roman"/>
        <family val="1"/>
      </rPr>
      <t>(r)</t>
    </r>
    <r>
      <rPr>
        <sz val="9"/>
        <rFont val="Times New Roman"/>
        <family val="1"/>
      </rPr>
      <t>8</t>
    </r>
    <r>
      <rPr>
        <sz val="9"/>
        <rFont val="Times New Roman"/>
        <family val="1"/>
      </rPr>
      <t>5</t>
    </r>
    <phoneticPr fontId="2" type="noConversion"/>
  </si>
  <si>
    <r>
      <rPr>
        <sz val="9"/>
        <rFont val="Times New Roman"/>
        <family val="1"/>
      </rPr>
      <t>(r)</t>
    </r>
    <r>
      <rPr>
        <sz val="9"/>
        <rFont val="Times New Roman"/>
        <family val="1"/>
      </rPr>
      <t>4</t>
    </r>
    <r>
      <rPr>
        <sz val="9"/>
        <rFont val="Times New Roman"/>
        <family val="1"/>
      </rPr>
      <t>2</t>
    </r>
    <phoneticPr fontId="2" type="noConversion"/>
  </si>
  <si>
    <r>
      <rPr>
        <sz val="9"/>
        <rFont val="Times New Roman"/>
        <family val="1"/>
      </rPr>
      <t>(r)</t>
    </r>
    <r>
      <rPr>
        <sz val="9"/>
        <rFont val="Times New Roman"/>
        <family val="1"/>
      </rPr>
      <t>4</t>
    </r>
    <r>
      <rPr>
        <sz val="9"/>
        <rFont val="Times New Roman"/>
        <family val="1"/>
      </rPr>
      <t>35</t>
    </r>
    <phoneticPr fontId="2" type="noConversion"/>
  </si>
  <si>
    <t>資料來源：衛生福利部、本府社會處10730-02-01、10730-02-02</t>
    <phoneticPr fontId="2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</si>
  <si>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Ministry of Health and Welfare</t>
    </r>
    <r>
      <rPr>
        <sz val="9"/>
        <rFont val="細明體"/>
        <family val="3"/>
        <charset val="136"/>
      </rPr>
      <t>、</t>
    </r>
    <r>
      <rPr>
        <sz val="9"/>
        <rFont val="Times New Roman"/>
        <family val="1"/>
      </rPr>
      <t>Prepared according to Form 
               10730-02-01</t>
    </r>
    <r>
      <rPr>
        <sz val="9"/>
        <rFont val="微軟正黑體"/>
        <family val="1"/>
        <charset val="136"/>
      </rPr>
      <t>、</t>
    </r>
    <r>
      <rPr>
        <sz val="9"/>
        <rFont val="Times New Roman"/>
        <family val="1"/>
      </rPr>
      <t>10730-02-02 by Hualien Social Affairs Department.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</si>
</sst>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);[Red]\(#,##0\)"/>
  </numFmts>
  <fonts count="13">
    <font>
      <sz val="9"/>
      <name val="Times New Roman"/>
      <family val="1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9"/>
      <name val="標楷體"/>
      <family val="4"/>
      <charset val="136"/>
    </font>
    <font>
      <sz val="9"/>
      <name val="Times New Roman"/>
      <family val="1"/>
    </font>
    <font>
      <sz val="9"/>
      <name val="細明體"/>
      <family val="3"/>
      <charset val="136"/>
    </font>
    <font>
      <sz val="16"/>
      <name val="Times New Roman"/>
      <family val="1"/>
    </font>
    <font>
      <sz val="16"/>
      <name val="細明體"/>
      <family val="3"/>
      <charset val="136"/>
    </font>
    <font>
      <sz val="16"/>
      <color indexed="8"/>
      <name val="華康中黑體"/>
      <family val="3"/>
      <charset val="136"/>
    </font>
    <font>
      <sz val="9"/>
      <color indexed="8"/>
      <name val="Times New Roman"/>
      <family val="1"/>
    </font>
    <font>
      <sz val="9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9"/>
      <name val="微軟正黑體"/>
      <family val="1"/>
      <charset val="13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 applyBorder="0"/>
    <xf numFmtId="0" fontId="4" fillId="0" borderId="0" applyBorder="0"/>
  </cellStyleXfs>
  <cellXfs count="56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top" wrapText="1"/>
    </xf>
    <xf numFmtId="49" fontId="4" fillId="0" borderId="0" xfId="0" applyNumberFormat="1" applyFont="1" applyBorder="1" applyAlignment="1">
      <alignment vertical="top" wrapText="1"/>
    </xf>
    <xf numFmtId="0" fontId="0" fillId="0" borderId="1" xfId="0" applyBorder="1"/>
    <xf numFmtId="49" fontId="4" fillId="0" borderId="1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wrapText="1"/>
    </xf>
    <xf numFmtId="176" fontId="4" fillId="0" borderId="0" xfId="0" applyNumberFormat="1" applyFont="1" applyFill="1" applyBorder="1" applyAlignment="1">
      <alignment wrapText="1"/>
    </xf>
    <xf numFmtId="176" fontId="4" fillId="0" borderId="0" xfId="0" applyNumberFormat="1" applyFont="1" applyFill="1" applyBorder="1" applyAlignment="1">
      <alignment horizontal="right" wrapText="1"/>
    </xf>
    <xf numFmtId="176" fontId="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176" fontId="0" fillId="0" borderId="0" xfId="0" applyNumberFormat="1" applyFont="1" applyBorder="1" applyAlignment="1">
      <alignment horizontal="right" wrapText="1"/>
    </xf>
    <xf numFmtId="176" fontId="0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10" fillId="0" borderId="5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 wrapText="1"/>
    </xf>
    <xf numFmtId="176" fontId="4" fillId="0" borderId="0" xfId="0" applyNumberFormat="1" applyFont="1" applyFill="1" applyBorder="1" applyAlignment="1">
      <alignment horizontal="right" vertical="center" wrapText="1"/>
    </xf>
    <xf numFmtId="176" fontId="0" fillId="0" borderId="0" xfId="0" applyNumberFormat="1" applyFont="1" applyFill="1" applyBorder="1" applyAlignment="1">
      <alignment horizontal="right" vertical="center" wrapText="1"/>
    </xf>
    <xf numFmtId="176" fontId="4" fillId="0" borderId="0" xfId="0" applyNumberFormat="1" applyFont="1" applyBorder="1" applyAlignment="1">
      <alignment horizontal="right" vertical="center" wrapText="1"/>
    </xf>
    <xf numFmtId="41" fontId="4" fillId="0" borderId="0" xfId="0" applyNumberFormat="1" applyFont="1" applyFill="1" applyBorder="1" applyAlignment="1">
      <alignment horizontal="right" vertical="center" wrapText="1"/>
    </xf>
    <xf numFmtId="41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</cellXfs>
  <cellStyles count="2">
    <cellStyle name="一般" xfId="0" builtinId="0"/>
    <cellStyle name="一般_B11-13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1"/>
  <sheetViews>
    <sheetView tabSelected="1" view="pageBreakPreview" zoomScaleNormal="100" zoomScaleSheetLayoutView="100" workbookViewId="0">
      <selection activeCell="W36" sqref="W36"/>
    </sheetView>
  </sheetViews>
  <sheetFormatPr defaultColWidth="9.33203125" defaultRowHeight="12"/>
  <cols>
    <col min="1" max="1" width="12.1640625" style="13" customWidth="1"/>
    <col min="2" max="2" width="7.33203125" style="1" customWidth="1"/>
    <col min="3" max="3" width="7.83203125" style="1" customWidth="1"/>
    <col min="4" max="4" width="6.83203125" style="1" customWidth="1"/>
    <col min="5" max="5" width="7.83203125" style="1" customWidth="1"/>
    <col min="6" max="6" width="9" style="1" customWidth="1"/>
    <col min="7" max="7" width="7.33203125" style="1" customWidth="1"/>
    <col min="8" max="8" width="7" style="1" customWidth="1"/>
    <col min="9" max="9" width="7.83203125" style="1" customWidth="1"/>
    <col min="10" max="10" width="8.83203125" style="1" customWidth="1"/>
    <col min="11" max="11" width="8.33203125" style="1" customWidth="1"/>
    <col min="12" max="12" width="7.83203125" style="1" customWidth="1"/>
    <col min="13" max="13" width="8.33203125" style="1" customWidth="1"/>
    <col min="14" max="14" width="12.83203125" style="1" customWidth="1"/>
    <col min="15" max="15" width="7.6640625" style="1" customWidth="1"/>
    <col min="16" max="16" width="8" style="1" customWidth="1"/>
    <col min="17" max="17" width="7.33203125" style="1" customWidth="1"/>
    <col min="18" max="18" width="9" style="1" customWidth="1"/>
    <col min="19" max="19" width="9.33203125" style="1"/>
    <col min="20" max="21" width="8.5" style="1" customWidth="1"/>
    <col min="22" max="22" width="10.1640625" style="1" customWidth="1"/>
    <col min="23" max="23" width="11.5" style="1" customWidth="1"/>
    <col min="24" max="24" width="13.5" style="1" customWidth="1"/>
    <col min="25" max="16384" width="9.33203125" style="1"/>
  </cols>
  <sheetData>
    <row r="1" spans="1:25" s="13" customFormat="1" ht="11.25" customHeight="1">
      <c r="A1" s="3" t="s">
        <v>47</v>
      </c>
      <c r="X1" s="23" t="s">
        <v>48</v>
      </c>
    </row>
    <row r="2" spans="1:25" ht="18.75" customHeight="1">
      <c r="B2" s="26" t="s">
        <v>41</v>
      </c>
      <c r="C2" s="26"/>
      <c r="D2" s="26"/>
      <c r="E2" s="26"/>
      <c r="F2" s="26"/>
      <c r="G2" s="26"/>
      <c r="H2" s="26"/>
      <c r="I2" s="26"/>
      <c r="J2" s="26"/>
      <c r="K2" s="26"/>
      <c r="N2" s="10" t="s">
        <v>0</v>
      </c>
      <c r="Q2" s="10"/>
      <c r="R2" s="10"/>
      <c r="S2" s="10"/>
      <c r="T2" s="10"/>
      <c r="U2" s="10"/>
      <c r="V2" s="10"/>
      <c r="W2" s="10"/>
      <c r="Y2" s="9"/>
    </row>
    <row r="3" spans="1:25" ht="15" customHeight="1"/>
    <row r="4" spans="1:25" ht="12" customHeight="1" thickBot="1">
      <c r="A4" s="39" t="s">
        <v>1</v>
      </c>
      <c r="B4" s="39"/>
      <c r="C4" s="39"/>
      <c r="D4" s="39"/>
      <c r="U4" s="40" t="s">
        <v>2</v>
      </c>
      <c r="V4" s="40"/>
      <c r="W4" s="40"/>
      <c r="X4" s="40"/>
    </row>
    <row r="5" spans="1:25" s="13" customFormat="1" ht="33.75" customHeight="1">
      <c r="A5" s="27" t="s">
        <v>16</v>
      </c>
      <c r="B5" s="44" t="s">
        <v>17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33" t="s">
        <v>18</v>
      </c>
      <c r="O5" s="33"/>
      <c r="P5" s="33"/>
      <c r="Q5" s="34"/>
      <c r="R5" s="41" t="s">
        <v>19</v>
      </c>
      <c r="S5" s="33"/>
      <c r="T5" s="33"/>
      <c r="U5" s="33"/>
      <c r="V5" s="33"/>
      <c r="W5" s="34"/>
      <c r="X5" s="41" t="s">
        <v>20</v>
      </c>
    </row>
    <row r="6" spans="1:25" s="13" customFormat="1" ht="48.75" customHeight="1">
      <c r="A6" s="28"/>
      <c r="B6" s="32" t="s">
        <v>21</v>
      </c>
      <c r="C6" s="32"/>
      <c r="D6" s="32"/>
      <c r="E6" s="32"/>
      <c r="F6" s="32" t="s">
        <v>22</v>
      </c>
      <c r="G6" s="32"/>
      <c r="H6" s="32"/>
      <c r="I6" s="32"/>
      <c r="J6" s="32" t="s">
        <v>23</v>
      </c>
      <c r="K6" s="32"/>
      <c r="L6" s="32"/>
      <c r="M6" s="32"/>
      <c r="N6" s="35"/>
      <c r="O6" s="35"/>
      <c r="P6" s="35"/>
      <c r="Q6" s="36"/>
      <c r="R6" s="43"/>
      <c r="S6" s="35"/>
      <c r="T6" s="35"/>
      <c r="U6" s="35"/>
      <c r="V6" s="35"/>
      <c r="W6" s="36"/>
      <c r="X6" s="42"/>
    </row>
    <row r="7" spans="1:25" s="13" customFormat="1" ht="42" customHeight="1">
      <c r="A7" s="28"/>
      <c r="B7" s="32" t="s">
        <v>24</v>
      </c>
      <c r="C7" s="29" t="s">
        <v>25</v>
      </c>
      <c r="D7" s="30"/>
      <c r="E7" s="31"/>
      <c r="F7" s="32" t="s">
        <v>26</v>
      </c>
      <c r="G7" s="29" t="s">
        <v>27</v>
      </c>
      <c r="H7" s="30"/>
      <c r="I7" s="31"/>
      <c r="J7" s="32" t="s">
        <v>26</v>
      </c>
      <c r="K7" s="29" t="s">
        <v>27</v>
      </c>
      <c r="L7" s="30"/>
      <c r="M7" s="31"/>
      <c r="N7" s="28" t="s">
        <v>28</v>
      </c>
      <c r="O7" s="29" t="s">
        <v>29</v>
      </c>
      <c r="P7" s="30"/>
      <c r="Q7" s="31"/>
      <c r="R7" s="29" t="s">
        <v>30</v>
      </c>
      <c r="S7" s="30"/>
      <c r="T7" s="29" t="s">
        <v>31</v>
      </c>
      <c r="U7" s="30"/>
      <c r="V7" s="29" t="s">
        <v>32</v>
      </c>
      <c r="W7" s="30"/>
      <c r="X7" s="42"/>
    </row>
    <row r="8" spans="1:25" s="13" customFormat="1" ht="51" customHeight="1">
      <c r="A8" s="28"/>
      <c r="B8" s="32"/>
      <c r="C8" s="18" t="s">
        <v>33</v>
      </c>
      <c r="D8" s="18" t="s">
        <v>34</v>
      </c>
      <c r="E8" s="18" t="s">
        <v>35</v>
      </c>
      <c r="F8" s="32"/>
      <c r="G8" s="18" t="s">
        <v>33</v>
      </c>
      <c r="H8" s="18" t="s">
        <v>34</v>
      </c>
      <c r="I8" s="18" t="s">
        <v>35</v>
      </c>
      <c r="J8" s="32"/>
      <c r="K8" s="18" t="s">
        <v>33</v>
      </c>
      <c r="L8" s="18" t="s">
        <v>34</v>
      </c>
      <c r="M8" s="18" t="s">
        <v>35</v>
      </c>
      <c r="N8" s="28"/>
      <c r="O8" s="18" t="s">
        <v>33</v>
      </c>
      <c r="P8" s="18" t="s">
        <v>34</v>
      </c>
      <c r="Q8" s="18" t="s">
        <v>35</v>
      </c>
      <c r="R8" s="18" t="s">
        <v>36</v>
      </c>
      <c r="S8" s="18" t="s">
        <v>37</v>
      </c>
      <c r="T8" s="18" t="s">
        <v>36</v>
      </c>
      <c r="U8" s="18" t="s">
        <v>37</v>
      </c>
      <c r="V8" s="18" t="s">
        <v>36</v>
      </c>
      <c r="W8" s="18" t="s">
        <v>37</v>
      </c>
      <c r="X8" s="43"/>
    </row>
    <row r="9" spans="1:25" ht="30" hidden="1" customHeight="1">
      <c r="A9" s="14" t="s">
        <v>6</v>
      </c>
      <c r="B9" s="19">
        <v>5</v>
      </c>
      <c r="C9" s="19">
        <v>277</v>
      </c>
      <c r="D9" s="19">
        <v>180</v>
      </c>
      <c r="E9" s="20">
        <v>97</v>
      </c>
      <c r="F9" s="21" t="s">
        <v>4</v>
      </c>
      <c r="G9" s="21" t="s">
        <v>4</v>
      </c>
      <c r="H9" s="21" t="s">
        <v>4</v>
      </c>
      <c r="I9" s="21" t="s">
        <v>4</v>
      </c>
      <c r="J9" s="20">
        <v>2</v>
      </c>
      <c r="K9" s="20">
        <v>6510</v>
      </c>
      <c r="L9" s="20">
        <v>1999</v>
      </c>
      <c r="M9" s="20">
        <v>4511</v>
      </c>
      <c r="N9" s="19">
        <v>79</v>
      </c>
      <c r="O9" s="19">
        <v>244</v>
      </c>
      <c r="P9" s="19">
        <v>123</v>
      </c>
      <c r="Q9" s="19">
        <v>121</v>
      </c>
      <c r="R9" s="19">
        <v>9031</v>
      </c>
      <c r="S9" s="19">
        <v>16256</v>
      </c>
      <c r="T9" s="22" t="s">
        <v>5</v>
      </c>
      <c r="U9" s="22" t="s">
        <v>5</v>
      </c>
      <c r="V9" s="19">
        <v>1631</v>
      </c>
      <c r="W9" s="19">
        <v>2225</v>
      </c>
      <c r="X9" s="19">
        <v>4410</v>
      </c>
    </row>
    <row r="10" spans="1:25" ht="30" hidden="1" customHeight="1">
      <c r="A10" s="14" t="s">
        <v>7</v>
      </c>
      <c r="B10" s="19">
        <v>5</v>
      </c>
      <c r="C10" s="19">
        <v>305</v>
      </c>
      <c r="D10" s="19">
        <v>214</v>
      </c>
      <c r="E10" s="19">
        <v>91</v>
      </c>
      <c r="F10" s="21" t="s">
        <v>38</v>
      </c>
      <c r="G10" s="21" t="s">
        <v>38</v>
      </c>
      <c r="H10" s="21" t="s">
        <v>38</v>
      </c>
      <c r="I10" s="21" t="s">
        <v>38</v>
      </c>
      <c r="J10" s="19">
        <v>3</v>
      </c>
      <c r="K10" s="19">
        <v>19654</v>
      </c>
      <c r="L10" s="19">
        <v>8242</v>
      </c>
      <c r="M10" s="19">
        <v>11412</v>
      </c>
      <c r="N10" s="20">
        <v>81</v>
      </c>
      <c r="O10" s="20">
        <v>151</v>
      </c>
      <c r="P10" s="20">
        <v>79</v>
      </c>
      <c r="Q10" s="20">
        <v>72</v>
      </c>
      <c r="R10" s="20">
        <v>7363</v>
      </c>
      <c r="S10" s="20">
        <v>13253</v>
      </c>
      <c r="T10" s="22" t="s">
        <v>39</v>
      </c>
      <c r="U10" s="22" t="s">
        <v>39</v>
      </c>
      <c r="V10" s="20">
        <v>1319</v>
      </c>
      <c r="W10" s="20">
        <v>1787</v>
      </c>
      <c r="X10" s="20">
        <v>134</v>
      </c>
    </row>
    <row r="11" spans="1:25" ht="30" hidden="1" customHeight="1">
      <c r="A11" s="14" t="s">
        <v>8</v>
      </c>
      <c r="B11" s="19">
        <v>4</v>
      </c>
      <c r="C11" s="19">
        <v>348</v>
      </c>
      <c r="D11" s="19">
        <v>252</v>
      </c>
      <c r="E11" s="19">
        <v>96</v>
      </c>
      <c r="F11" s="21" t="s">
        <v>38</v>
      </c>
      <c r="G11" s="21" t="s">
        <v>38</v>
      </c>
      <c r="H11" s="21" t="s">
        <v>38</v>
      </c>
      <c r="I11" s="21" t="s">
        <v>38</v>
      </c>
      <c r="J11" s="19">
        <v>3</v>
      </c>
      <c r="K11" s="19">
        <v>26844</v>
      </c>
      <c r="L11" s="19">
        <v>9182</v>
      </c>
      <c r="M11" s="19">
        <v>17662</v>
      </c>
      <c r="N11" s="20">
        <v>81</v>
      </c>
      <c r="O11" s="20">
        <v>141</v>
      </c>
      <c r="P11" s="20">
        <v>73</v>
      </c>
      <c r="Q11" s="20">
        <v>68</v>
      </c>
      <c r="R11" s="20">
        <v>18020</v>
      </c>
      <c r="S11" s="20">
        <v>32436</v>
      </c>
      <c r="T11" s="22" t="s">
        <v>39</v>
      </c>
      <c r="U11" s="22" t="s">
        <v>39</v>
      </c>
      <c r="V11" s="20">
        <v>1148</v>
      </c>
      <c r="W11" s="20">
        <v>1605</v>
      </c>
      <c r="X11" s="20">
        <v>101</v>
      </c>
    </row>
    <row r="12" spans="1:25" ht="30" hidden="1" customHeight="1">
      <c r="A12" s="15" t="s">
        <v>9</v>
      </c>
      <c r="B12" s="19">
        <v>7</v>
      </c>
      <c r="C12" s="19">
        <v>453</v>
      </c>
      <c r="D12" s="20">
        <v>269</v>
      </c>
      <c r="E12" s="19">
        <v>184</v>
      </c>
      <c r="F12" s="21" t="s">
        <v>38</v>
      </c>
      <c r="G12" s="21" t="s">
        <v>38</v>
      </c>
      <c r="H12" s="21" t="s">
        <v>38</v>
      </c>
      <c r="I12" s="21" t="s">
        <v>38</v>
      </c>
      <c r="J12" s="19">
        <v>3</v>
      </c>
      <c r="K12" s="19">
        <v>12424</v>
      </c>
      <c r="L12" s="19">
        <v>5895</v>
      </c>
      <c r="M12" s="19">
        <v>6529</v>
      </c>
      <c r="N12" s="20">
        <v>75</v>
      </c>
      <c r="O12" s="20">
        <v>133</v>
      </c>
      <c r="P12" s="20">
        <v>68</v>
      </c>
      <c r="Q12" s="20">
        <v>65</v>
      </c>
      <c r="R12" s="20">
        <v>23311</v>
      </c>
      <c r="S12" s="20">
        <v>39629</v>
      </c>
      <c r="T12" s="22" t="s">
        <v>39</v>
      </c>
      <c r="U12" s="22" t="s">
        <v>39</v>
      </c>
      <c r="V12" s="20">
        <v>1056</v>
      </c>
      <c r="W12" s="20">
        <v>1559</v>
      </c>
      <c r="X12" s="20">
        <v>81</v>
      </c>
    </row>
    <row r="13" spans="1:25" ht="30" hidden="1" customHeight="1">
      <c r="A13" s="15" t="s">
        <v>10</v>
      </c>
      <c r="B13" s="20">
        <v>8</v>
      </c>
      <c r="C13" s="20">
        <v>448</v>
      </c>
      <c r="D13" s="20">
        <v>274</v>
      </c>
      <c r="E13" s="20">
        <v>174</v>
      </c>
      <c r="F13" s="21" t="s">
        <v>38</v>
      </c>
      <c r="G13" s="21" t="s">
        <v>38</v>
      </c>
      <c r="H13" s="21" t="s">
        <v>38</v>
      </c>
      <c r="I13" s="21" t="s">
        <v>38</v>
      </c>
      <c r="J13" s="20">
        <v>3</v>
      </c>
      <c r="K13" s="20">
        <v>17954</v>
      </c>
      <c r="L13" s="20">
        <v>7634</v>
      </c>
      <c r="M13" s="20">
        <v>10320</v>
      </c>
      <c r="N13" s="20">
        <v>66</v>
      </c>
      <c r="O13" s="20">
        <v>99</v>
      </c>
      <c r="P13" s="20">
        <v>51</v>
      </c>
      <c r="Q13" s="20">
        <v>48</v>
      </c>
      <c r="R13" s="20">
        <v>34927</v>
      </c>
      <c r="S13" s="20">
        <v>55883</v>
      </c>
      <c r="T13" s="22" t="s">
        <v>39</v>
      </c>
      <c r="U13" s="22" t="s">
        <v>39</v>
      </c>
      <c r="V13" s="20">
        <v>634</v>
      </c>
      <c r="W13" s="20">
        <v>755</v>
      </c>
      <c r="X13" s="20">
        <v>227</v>
      </c>
    </row>
    <row r="14" spans="1:25" ht="30" hidden="1" customHeight="1">
      <c r="A14" s="14" t="s">
        <v>11</v>
      </c>
      <c r="B14" s="21">
        <v>8</v>
      </c>
      <c r="C14" s="25" t="s">
        <v>50</v>
      </c>
      <c r="D14" s="25" t="s">
        <v>54</v>
      </c>
      <c r="E14" s="25" t="s">
        <v>58</v>
      </c>
      <c r="F14" s="21" t="s">
        <v>38</v>
      </c>
      <c r="G14" s="21" t="s">
        <v>38</v>
      </c>
      <c r="H14" s="21" t="s">
        <v>38</v>
      </c>
      <c r="I14" s="21" t="s">
        <v>38</v>
      </c>
      <c r="J14" s="21">
        <v>2</v>
      </c>
      <c r="K14" s="21">
        <v>30775</v>
      </c>
      <c r="L14" s="21">
        <v>15542</v>
      </c>
      <c r="M14" s="21">
        <v>15233</v>
      </c>
      <c r="N14" s="21">
        <v>59</v>
      </c>
      <c r="O14" s="21">
        <v>98</v>
      </c>
      <c r="P14" s="21">
        <v>58</v>
      </c>
      <c r="Q14" s="21">
        <v>40</v>
      </c>
      <c r="R14" s="21">
        <v>38628</v>
      </c>
      <c r="S14" s="21">
        <v>61805</v>
      </c>
      <c r="T14" s="24" t="s">
        <v>4</v>
      </c>
      <c r="U14" s="24" t="s">
        <v>4</v>
      </c>
      <c r="V14" s="21">
        <v>588</v>
      </c>
      <c r="W14" s="21">
        <v>707</v>
      </c>
      <c r="X14" s="21">
        <v>92</v>
      </c>
    </row>
    <row r="15" spans="1:25" ht="30" customHeight="1">
      <c r="A15" s="49" t="s">
        <v>12</v>
      </c>
      <c r="B15" s="50">
        <v>8</v>
      </c>
      <c r="C15" s="51" t="s">
        <v>51</v>
      </c>
      <c r="D15" s="51" t="s">
        <v>55</v>
      </c>
      <c r="E15" s="51" t="s">
        <v>59</v>
      </c>
      <c r="F15" s="50" t="s">
        <v>38</v>
      </c>
      <c r="G15" s="50" t="s">
        <v>38</v>
      </c>
      <c r="H15" s="50" t="s">
        <v>38</v>
      </c>
      <c r="I15" s="50" t="s">
        <v>38</v>
      </c>
      <c r="J15" s="50">
        <v>2</v>
      </c>
      <c r="K15" s="50">
        <v>25547</v>
      </c>
      <c r="L15" s="50">
        <v>11869</v>
      </c>
      <c r="M15" s="50">
        <v>13678</v>
      </c>
      <c r="N15" s="50">
        <v>62</v>
      </c>
      <c r="O15" s="50">
        <v>87</v>
      </c>
      <c r="P15" s="50">
        <v>53</v>
      </c>
      <c r="Q15" s="50">
        <v>34</v>
      </c>
      <c r="R15" s="50">
        <v>42442</v>
      </c>
      <c r="S15" s="50">
        <v>67907</v>
      </c>
      <c r="T15" s="52" t="s">
        <v>38</v>
      </c>
      <c r="U15" s="52" t="s">
        <v>38</v>
      </c>
      <c r="V15" s="50">
        <v>520</v>
      </c>
      <c r="W15" s="50">
        <v>685</v>
      </c>
      <c r="X15" s="50">
        <v>284</v>
      </c>
    </row>
    <row r="16" spans="1:25" ht="30" customHeight="1">
      <c r="A16" s="49" t="s">
        <v>13</v>
      </c>
      <c r="B16" s="50">
        <v>8</v>
      </c>
      <c r="C16" s="51" t="s">
        <v>52</v>
      </c>
      <c r="D16" s="51" t="s">
        <v>56</v>
      </c>
      <c r="E16" s="51" t="s">
        <v>60</v>
      </c>
      <c r="F16" s="50" t="s">
        <v>38</v>
      </c>
      <c r="G16" s="50" t="s">
        <v>38</v>
      </c>
      <c r="H16" s="50" t="s">
        <v>38</v>
      </c>
      <c r="I16" s="50" t="s">
        <v>38</v>
      </c>
      <c r="J16" s="50">
        <v>2</v>
      </c>
      <c r="K16" s="50">
        <v>27123</v>
      </c>
      <c r="L16" s="50">
        <v>12151</v>
      </c>
      <c r="M16" s="50">
        <v>14972</v>
      </c>
      <c r="N16" s="50">
        <v>53</v>
      </c>
      <c r="O16" s="50">
        <v>85</v>
      </c>
      <c r="P16" s="50">
        <v>40</v>
      </c>
      <c r="Q16" s="50">
        <v>45</v>
      </c>
      <c r="R16" s="50">
        <v>41457</v>
      </c>
      <c r="S16" s="50">
        <v>86993</v>
      </c>
      <c r="T16" s="50">
        <v>51</v>
      </c>
      <c r="U16" s="50">
        <v>903</v>
      </c>
      <c r="V16" s="50">
        <v>553</v>
      </c>
      <c r="W16" s="50">
        <v>995</v>
      </c>
      <c r="X16" s="50">
        <v>579</v>
      </c>
    </row>
    <row r="17" spans="1:24" ht="30" customHeight="1">
      <c r="A17" s="49" t="s">
        <v>14</v>
      </c>
      <c r="B17" s="52">
        <v>8</v>
      </c>
      <c r="C17" s="52">
        <v>234</v>
      </c>
      <c r="D17" s="52">
        <v>143</v>
      </c>
      <c r="E17" s="50">
        <v>91</v>
      </c>
      <c r="F17" s="50" t="s">
        <v>38</v>
      </c>
      <c r="G17" s="50" t="s">
        <v>38</v>
      </c>
      <c r="H17" s="50" t="s">
        <v>38</v>
      </c>
      <c r="I17" s="50" t="s">
        <v>38</v>
      </c>
      <c r="J17" s="50">
        <v>2</v>
      </c>
      <c r="K17" s="50">
        <v>35537</v>
      </c>
      <c r="L17" s="50">
        <v>18500</v>
      </c>
      <c r="M17" s="50">
        <v>17037</v>
      </c>
      <c r="N17" s="52">
        <v>48</v>
      </c>
      <c r="O17" s="52">
        <v>4</v>
      </c>
      <c r="P17" s="52">
        <v>2</v>
      </c>
      <c r="Q17" s="52">
        <v>2</v>
      </c>
      <c r="R17" s="52">
        <v>41771</v>
      </c>
      <c r="S17" s="52">
        <v>87615.3</v>
      </c>
      <c r="T17" s="52">
        <v>42</v>
      </c>
      <c r="U17" s="52">
        <v>899.27</v>
      </c>
      <c r="V17" s="52">
        <v>15</v>
      </c>
      <c r="W17" s="52">
        <v>64</v>
      </c>
      <c r="X17" s="52">
        <v>4333</v>
      </c>
    </row>
    <row r="18" spans="1:24" ht="30" customHeight="1">
      <c r="A18" s="49" t="s">
        <v>15</v>
      </c>
      <c r="B18" s="50">
        <v>8</v>
      </c>
      <c r="C18" s="51" t="s">
        <v>53</v>
      </c>
      <c r="D18" s="51" t="s">
        <v>57</v>
      </c>
      <c r="E18" s="51" t="s">
        <v>61</v>
      </c>
      <c r="F18" s="50" t="s">
        <v>38</v>
      </c>
      <c r="G18" s="50" t="s">
        <v>38</v>
      </c>
      <c r="H18" s="50" t="s">
        <v>38</v>
      </c>
      <c r="I18" s="50" t="s">
        <v>38</v>
      </c>
      <c r="J18" s="50">
        <v>2</v>
      </c>
      <c r="K18" s="50">
        <v>32765</v>
      </c>
      <c r="L18" s="50">
        <v>13924</v>
      </c>
      <c r="M18" s="50">
        <v>18841</v>
      </c>
      <c r="N18" s="50">
        <v>60</v>
      </c>
      <c r="O18" s="50">
        <v>72</v>
      </c>
      <c r="P18" s="50">
        <v>36</v>
      </c>
      <c r="Q18" s="50">
        <v>36</v>
      </c>
      <c r="R18" s="50">
        <v>39610</v>
      </c>
      <c r="S18" s="50">
        <v>83135</v>
      </c>
      <c r="T18" s="50">
        <v>55</v>
      </c>
      <c r="U18" s="50">
        <v>580</v>
      </c>
      <c r="V18" s="50">
        <v>22</v>
      </c>
      <c r="W18" s="50">
        <v>105</v>
      </c>
      <c r="X18" s="50">
        <v>3251</v>
      </c>
    </row>
    <row r="19" spans="1:24" ht="30" customHeight="1">
      <c r="A19" s="49" t="s">
        <v>42</v>
      </c>
      <c r="B19" s="53">
        <v>8</v>
      </c>
      <c r="C19" s="53">
        <f>SUM(D19:E19)</f>
        <v>235</v>
      </c>
      <c r="D19" s="53">
        <v>143</v>
      </c>
      <c r="E19" s="53">
        <v>92</v>
      </c>
      <c r="F19" s="53">
        <v>0</v>
      </c>
      <c r="G19" s="53">
        <f>SUM(H19:I19)</f>
        <v>0</v>
      </c>
      <c r="H19" s="53">
        <v>0</v>
      </c>
      <c r="I19" s="53">
        <v>0</v>
      </c>
      <c r="J19" s="53">
        <v>2</v>
      </c>
      <c r="K19" s="53">
        <f>SUM(L19:M19)</f>
        <v>34009</v>
      </c>
      <c r="L19" s="53">
        <v>17980</v>
      </c>
      <c r="M19" s="53">
        <v>16029</v>
      </c>
      <c r="N19" s="53">
        <v>53</v>
      </c>
      <c r="O19" s="53">
        <f>SUM(P19:Q19)</f>
        <v>70</v>
      </c>
      <c r="P19" s="53">
        <v>37</v>
      </c>
      <c r="Q19" s="53">
        <v>33</v>
      </c>
      <c r="R19" s="53">
        <v>40014</v>
      </c>
      <c r="S19" s="53">
        <v>83953.998000000007</v>
      </c>
      <c r="T19" s="53">
        <v>69</v>
      </c>
      <c r="U19" s="53">
        <v>939.88099999999997</v>
      </c>
      <c r="V19" s="53">
        <v>62</v>
      </c>
      <c r="W19" s="53">
        <v>306</v>
      </c>
      <c r="X19" s="53">
        <v>1754</v>
      </c>
    </row>
    <row r="20" spans="1:24" ht="30" customHeight="1">
      <c r="A20" s="49" t="s">
        <v>43</v>
      </c>
      <c r="B20" s="53">
        <v>8</v>
      </c>
      <c r="C20" s="53">
        <f>SUM(D20:E20)</f>
        <v>210</v>
      </c>
      <c r="D20" s="53">
        <v>130</v>
      </c>
      <c r="E20" s="53">
        <v>80</v>
      </c>
      <c r="F20" s="53">
        <v>0</v>
      </c>
      <c r="G20" s="53">
        <f>SUM(H20:I20)</f>
        <v>0</v>
      </c>
      <c r="H20" s="53">
        <v>0</v>
      </c>
      <c r="I20" s="53">
        <v>0</v>
      </c>
      <c r="J20" s="53">
        <v>2</v>
      </c>
      <c r="K20" s="53">
        <f>SUM(L20:M20)</f>
        <v>31123</v>
      </c>
      <c r="L20" s="53">
        <v>15803</v>
      </c>
      <c r="M20" s="53">
        <v>15320</v>
      </c>
      <c r="N20" s="53">
        <v>52</v>
      </c>
      <c r="O20" s="53">
        <f>SUM(P20:Q20)</f>
        <v>66</v>
      </c>
      <c r="P20" s="53">
        <v>32</v>
      </c>
      <c r="Q20" s="53">
        <v>34</v>
      </c>
      <c r="R20" s="53">
        <v>39250</v>
      </c>
      <c r="S20" s="53">
        <v>85423.884000000005</v>
      </c>
      <c r="T20" s="54" t="s">
        <v>62</v>
      </c>
      <c r="U20" s="54" t="s">
        <v>63</v>
      </c>
      <c r="V20" s="53">
        <v>33</v>
      </c>
      <c r="W20" s="53">
        <v>145</v>
      </c>
      <c r="X20" s="53">
        <v>4011</v>
      </c>
    </row>
    <row r="21" spans="1:24" ht="30" customHeight="1">
      <c r="A21" s="49" t="s">
        <v>44</v>
      </c>
      <c r="B21" s="53">
        <v>8</v>
      </c>
      <c r="C21" s="53">
        <f>SUM(D21:E21)</f>
        <v>181</v>
      </c>
      <c r="D21" s="53">
        <v>116</v>
      </c>
      <c r="E21" s="53">
        <v>65</v>
      </c>
      <c r="F21" s="53">
        <v>0</v>
      </c>
      <c r="G21" s="53">
        <f>SUM(H21:I21)</f>
        <v>0</v>
      </c>
      <c r="H21" s="53">
        <v>0</v>
      </c>
      <c r="I21" s="53">
        <v>0</v>
      </c>
      <c r="J21" s="53">
        <v>2</v>
      </c>
      <c r="K21" s="53">
        <f>SUM(L21:M21)</f>
        <v>76646</v>
      </c>
      <c r="L21" s="53">
        <v>28185</v>
      </c>
      <c r="M21" s="53">
        <v>48461</v>
      </c>
      <c r="N21" s="53">
        <v>53</v>
      </c>
      <c r="O21" s="53">
        <f>SUM(P21:Q21)</f>
        <v>63</v>
      </c>
      <c r="P21" s="53">
        <v>35</v>
      </c>
      <c r="Q21" s="53">
        <v>28</v>
      </c>
      <c r="R21" s="53">
        <v>37190</v>
      </c>
      <c r="S21" s="53">
        <v>80786.293000000005</v>
      </c>
      <c r="T21" s="53">
        <v>27</v>
      </c>
      <c r="U21" s="53">
        <v>341.56099999999998</v>
      </c>
      <c r="V21" s="53">
        <v>32</v>
      </c>
      <c r="W21" s="53">
        <v>122.5</v>
      </c>
      <c r="X21" s="53">
        <v>5903</v>
      </c>
    </row>
    <row r="22" spans="1:24" ht="30" customHeight="1">
      <c r="A22" s="49" t="s">
        <v>45</v>
      </c>
      <c r="B22" s="53">
        <v>8</v>
      </c>
      <c r="C22" s="53">
        <f>SUM(D22:E22)</f>
        <v>169</v>
      </c>
      <c r="D22" s="53">
        <v>112</v>
      </c>
      <c r="E22" s="53">
        <v>57</v>
      </c>
      <c r="F22" s="53">
        <v>0</v>
      </c>
      <c r="G22" s="53">
        <f>SUM(H22:I22)</f>
        <v>0</v>
      </c>
      <c r="H22" s="53">
        <v>0</v>
      </c>
      <c r="I22" s="53">
        <v>0</v>
      </c>
      <c r="J22" s="53">
        <v>2</v>
      </c>
      <c r="K22" s="53">
        <f>SUM(L22:M22)</f>
        <v>52871</v>
      </c>
      <c r="L22" s="53">
        <v>27276</v>
      </c>
      <c r="M22" s="53">
        <v>25595</v>
      </c>
      <c r="N22" s="53">
        <v>33</v>
      </c>
      <c r="O22" s="53">
        <f>SUM(P22:Q22)</f>
        <v>57</v>
      </c>
      <c r="P22" s="53">
        <v>34</v>
      </c>
      <c r="Q22" s="53">
        <v>23</v>
      </c>
      <c r="R22" s="53">
        <v>35165</v>
      </c>
      <c r="S22" s="53">
        <f>76554205/1000</f>
        <v>76554.205000000002</v>
      </c>
      <c r="T22" s="53">
        <v>37</v>
      </c>
      <c r="U22" s="53">
        <f>728520/1000</f>
        <v>728.52</v>
      </c>
      <c r="V22" s="53">
        <v>20</v>
      </c>
      <c r="W22" s="53">
        <f>89000/1000</f>
        <v>89</v>
      </c>
      <c r="X22" s="53">
        <v>5974</v>
      </c>
    </row>
    <row r="23" spans="1:24" ht="30" customHeight="1">
      <c r="A23" s="49" t="s">
        <v>46</v>
      </c>
      <c r="B23" s="53">
        <v>9</v>
      </c>
      <c r="C23" s="53">
        <f>SUM(D23:E23)</f>
        <v>141</v>
      </c>
      <c r="D23" s="53">
        <v>87</v>
      </c>
      <c r="E23" s="53">
        <v>54</v>
      </c>
      <c r="F23" s="53">
        <v>0</v>
      </c>
      <c r="G23" s="53">
        <f>SUM(H23:I23)</f>
        <v>0</v>
      </c>
      <c r="H23" s="53">
        <v>0</v>
      </c>
      <c r="I23" s="53">
        <v>0</v>
      </c>
      <c r="J23" s="53">
        <v>2</v>
      </c>
      <c r="K23" s="53">
        <f>SUM(L23:M23)</f>
        <v>40041</v>
      </c>
      <c r="L23" s="53">
        <v>19032</v>
      </c>
      <c r="M23" s="53">
        <v>21009</v>
      </c>
      <c r="N23" s="53">
        <v>40</v>
      </c>
      <c r="O23" s="53">
        <f>SUM(P23:Q23)</f>
        <v>59</v>
      </c>
      <c r="P23" s="53">
        <v>34</v>
      </c>
      <c r="Q23" s="53">
        <v>25</v>
      </c>
      <c r="R23" s="53">
        <v>34154</v>
      </c>
      <c r="S23" s="53">
        <f>74323258/1000</f>
        <v>74323.258000000002</v>
      </c>
      <c r="T23" s="53">
        <v>42</v>
      </c>
      <c r="U23" s="53">
        <f>496325/1000</f>
        <v>496.32499999999999</v>
      </c>
      <c r="V23" s="53">
        <v>40</v>
      </c>
      <c r="W23" s="53">
        <f>230500/1000</f>
        <v>230.5</v>
      </c>
      <c r="X23" s="53">
        <v>6682</v>
      </c>
    </row>
    <row r="24" spans="1:24" ht="30" customHeight="1">
      <c r="A24" s="49" t="s">
        <v>49</v>
      </c>
      <c r="B24" s="54">
        <v>9</v>
      </c>
      <c r="C24" s="55">
        <v>129</v>
      </c>
      <c r="D24" s="54">
        <v>78</v>
      </c>
      <c r="E24" s="54">
        <v>51</v>
      </c>
      <c r="F24" s="54">
        <v>0</v>
      </c>
      <c r="G24" s="54">
        <v>0</v>
      </c>
      <c r="H24" s="54">
        <v>0</v>
      </c>
      <c r="I24" s="54">
        <v>0</v>
      </c>
      <c r="J24" s="54">
        <v>1</v>
      </c>
      <c r="K24" s="54">
        <v>19048</v>
      </c>
      <c r="L24" s="54">
        <v>10464</v>
      </c>
      <c r="M24" s="54">
        <v>8584</v>
      </c>
      <c r="N24" s="54">
        <v>38</v>
      </c>
      <c r="O24" s="54">
        <v>57</v>
      </c>
      <c r="P24" s="54">
        <v>30</v>
      </c>
      <c r="Q24" s="54">
        <v>27</v>
      </c>
      <c r="R24" s="54">
        <v>33879</v>
      </c>
      <c r="S24" s="54">
        <v>76736</v>
      </c>
      <c r="T24" s="54">
        <v>56</v>
      </c>
      <c r="U24" s="54">
        <v>1058</v>
      </c>
      <c r="V24" s="54">
        <v>56</v>
      </c>
      <c r="W24" s="54">
        <v>261</v>
      </c>
      <c r="X24" s="54">
        <v>1825</v>
      </c>
    </row>
    <row r="25" spans="1:24" ht="30" customHeight="1">
      <c r="A25" s="16"/>
    </row>
    <row r="26" spans="1:24" ht="24.75" customHeight="1" thickBot="1">
      <c r="A26" s="17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4" ht="12" customHeight="1">
      <c r="A27" s="11" t="s">
        <v>64</v>
      </c>
      <c r="B27" s="12"/>
      <c r="C27" s="12"/>
      <c r="D27" s="12"/>
      <c r="E27" s="12"/>
      <c r="F27" s="12"/>
      <c r="G27" s="12"/>
      <c r="H27" s="12"/>
      <c r="I27" s="12"/>
      <c r="J27" s="6"/>
      <c r="K27" s="4"/>
      <c r="L27" s="4"/>
      <c r="M27" s="4"/>
      <c r="N27" s="45" t="s">
        <v>65</v>
      </c>
      <c r="O27" s="46"/>
      <c r="P27" s="46"/>
      <c r="Q27" s="46"/>
      <c r="R27" s="46"/>
      <c r="S27" s="46"/>
      <c r="T27" s="46"/>
      <c r="U27" s="46"/>
      <c r="V27" s="46"/>
      <c r="W27" s="7"/>
      <c r="X27" s="6"/>
    </row>
    <row r="28" spans="1:24" ht="7.5" customHeight="1">
      <c r="A28" s="48" t="s">
        <v>3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5"/>
      <c r="M28" s="5"/>
      <c r="N28" s="47"/>
      <c r="O28" s="47"/>
      <c r="P28" s="47"/>
      <c r="Q28" s="47"/>
      <c r="R28" s="47"/>
      <c r="S28" s="47"/>
      <c r="T28" s="47"/>
      <c r="U28" s="47"/>
      <c r="V28" s="47"/>
      <c r="W28" s="8"/>
    </row>
    <row r="29" spans="1:24" ht="6" customHeight="1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N29" s="47"/>
      <c r="O29" s="47"/>
      <c r="P29" s="47"/>
      <c r="Q29" s="47"/>
      <c r="R29" s="47"/>
      <c r="S29" s="47"/>
      <c r="T29" s="47"/>
      <c r="U29" s="47"/>
      <c r="V29" s="47"/>
      <c r="W29" s="8"/>
    </row>
    <row r="30" spans="1:24">
      <c r="N30" s="37" t="s">
        <v>40</v>
      </c>
      <c r="O30" s="38"/>
      <c r="P30" s="38"/>
      <c r="Q30" s="38"/>
      <c r="R30" s="38"/>
      <c r="S30" s="38"/>
      <c r="T30" s="38"/>
      <c r="U30" s="38"/>
      <c r="V30" s="38"/>
      <c r="W30" s="38"/>
      <c r="X30" s="38"/>
    </row>
    <row r="31" spans="1:24"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</row>
  </sheetData>
  <mergeCells count="25">
    <mergeCell ref="N30:X31"/>
    <mergeCell ref="A4:D4"/>
    <mergeCell ref="U4:X4"/>
    <mergeCell ref="X5:X8"/>
    <mergeCell ref="B7:B8"/>
    <mergeCell ref="F7:F8"/>
    <mergeCell ref="J7:J8"/>
    <mergeCell ref="B5:M5"/>
    <mergeCell ref="C7:E7"/>
    <mergeCell ref="K7:M7"/>
    <mergeCell ref="N27:V29"/>
    <mergeCell ref="A28:K29"/>
    <mergeCell ref="R5:W6"/>
    <mergeCell ref="R7:S7"/>
    <mergeCell ref="T7:U7"/>
    <mergeCell ref="V7:W7"/>
    <mergeCell ref="B2:K2"/>
    <mergeCell ref="A5:A8"/>
    <mergeCell ref="N7:N8"/>
    <mergeCell ref="O7:Q7"/>
    <mergeCell ref="G7:I7"/>
    <mergeCell ref="B6:E6"/>
    <mergeCell ref="N5:Q6"/>
    <mergeCell ref="F6:I6"/>
    <mergeCell ref="J6:M6"/>
  </mergeCells>
  <phoneticPr fontId="2" type="noConversion"/>
  <pageMargins left="0.75" right="0.75" top="0.4" bottom="0.62" header="0.28999999999999998" footer="0.5"/>
  <pageSetup paperSize="9" orientation="portrait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11-16</vt:lpstr>
      <vt:lpstr>'11-16'!Print_Area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林曉威</cp:lastModifiedBy>
  <cp:lastPrinted>2021-09-27T02:25:42Z</cp:lastPrinted>
  <dcterms:created xsi:type="dcterms:W3CDTF">2003-08-14T01:01:57Z</dcterms:created>
  <dcterms:modified xsi:type="dcterms:W3CDTF">2021-09-27T02:25:43Z</dcterms:modified>
</cp:coreProperties>
</file>