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 PX-file轉檔\04、農林漁牧\年報\"/>
    </mc:Choice>
  </mc:AlternateContent>
  <xr:revisionPtr revIDLastSave="0" documentId="13_ncr:1_{3E5D9FB6-8928-4B81-8E0F-46641270DB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4-2" sheetId="12" r:id="rId1"/>
  </sheets>
  <definedNames>
    <definedName name="_xlnm.Print_Area" localSheetId="0">'4-2'!$A$1:$L$54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2" l="1"/>
  <c r="B21" i="12"/>
  <c r="J26" i="12"/>
  <c r="H26" i="12" s="1"/>
  <c r="H4" i="12" s="1"/>
  <c r="H21" i="12"/>
  <c r="B9" i="12"/>
  <c r="H9" i="12"/>
  <c r="B15" i="12"/>
  <c r="H15" i="12"/>
  <c r="H16" i="12"/>
  <c r="H17" i="12"/>
  <c r="B18" i="12"/>
  <c r="B19" i="12"/>
  <c r="J19" i="12"/>
  <c r="H19" i="12" s="1"/>
  <c r="B20" i="12"/>
  <c r="J20" i="12"/>
  <c r="H20" i="12" s="1"/>
  <c r="H22" i="12"/>
  <c r="B4" i="12" l="1"/>
</calcChain>
</file>

<file path=xl/sharedStrings.xml><?xml version="1.0" encoding="utf-8"?>
<sst xmlns="http://schemas.openxmlformats.org/spreadsheetml/2006/main" count="102" uniqueCount="71">
  <si>
    <t>合計</t>
  </si>
  <si>
    <t>自耕農</t>
  </si>
  <si>
    <t>佃農</t>
  </si>
  <si>
    <t>Total</t>
  </si>
  <si>
    <t>Non-tilling Farmers</t>
  </si>
  <si>
    <t>Part-Owner Farmers</t>
  </si>
  <si>
    <r>
      <t>Table 4 - 2</t>
    </r>
    <r>
      <rPr>
        <sz val="16"/>
        <rFont val="華康中黑體"/>
        <family val="3"/>
        <charset val="136"/>
      </rPr>
      <t>、</t>
    </r>
    <r>
      <rPr>
        <sz val="16"/>
        <rFont val="Times New Roman"/>
        <family val="1"/>
      </rPr>
      <t>Farm Families</t>
    </r>
    <phoneticPr fontId="3" type="noConversion"/>
  </si>
  <si>
    <r>
      <t>戶　　　　數</t>
    </r>
    <r>
      <rPr>
        <sz val="9"/>
        <rFont val="Times New Roman"/>
        <family val="1"/>
      </rPr>
      <t xml:space="preserve"> (</t>
    </r>
    <r>
      <rPr>
        <sz val="9"/>
        <rFont val="華康中黑體"/>
        <family val="3"/>
        <charset val="136"/>
      </rPr>
      <t>戶</t>
    </r>
    <r>
      <rPr>
        <sz val="9"/>
        <rFont val="Times New Roman"/>
        <family val="1"/>
      </rPr>
      <t>)        Households</t>
    </r>
    <phoneticPr fontId="3" type="noConversion"/>
  </si>
  <si>
    <r>
      <t>人　　　　口　　　　數</t>
    </r>
    <r>
      <rPr>
        <sz val="9"/>
        <rFont val="Times New Roman"/>
        <family val="1"/>
      </rPr>
      <t xml:space="preserve"> (</t>
    </r>
    <r>
      <rPr>
        <sz val="9"/>
        <rFont val="華康中黑體"/>
        <family val="3"/>
        <charset val="136"/>
      </rPr>
      <t>人</t>
    </r>
    <r>
      <rPr>
        <sz val="9"/>
        <rFont val="Times New Roman"/>
        <family val="1"/>
      </rPr>
      <t xml:space="preserve">)           Persons        </t>
    </r>
    <phoneticPr fontId="3" type="noConversion"/>
  </si>
  <si>
    <r>
      <t>半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自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耕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農</t>
    </r>
    <r>
      <rPr>
        <sz val="9"/>
        <rFont val="Times New Roman"/>
        <family val="1"/>
      </rPr>
      <t>(</t>
    </r>
    <r>
      <rPr>
        <sz val="9"/>
        <rFont val="華康中黑體"/>
        <family val="3"/>
        <charset val="136"/>
      </rPr>
      <t>自耕地</t>
    </r>
    <r>
      <rPr>
        <sz val="9"/>
        <rFont val="Times New Roman"/>
        <family val="1"/>
      </rPr>
      <t xml:space="preserve"> 50%)
Part-Owner Famers</t>
    </r>
    <phoneticPr fontId="3" type="noConversion"/>
  </si>
  <si>
    <t>非耕種農</t>
    <phoneticPr fontId="3" type="noConversion"/>
  </si>
  <si>
    <t>半自耕農</t>
    <phoneticPr fontId="3" type="noConversion"/>
  </si>
  <si>
    <r>
      <t xml:space="preserve">以上者
</t>
    </r>
    <r>
      <rPr>
        <sz val="9"/>
        <rFont val="Times New Roman"/>
        <family val="1"/>
      </rPr>
      <t>Self-owned Land over 50%</t>
    </r>
    <phoneticPr fontId="3" type="noConversion"/>
  </si>
  <si>
    <r>
      <t xml:space="preserve">以下者
</t>
    </r>
    <r>
      <rPr>
        <sz val="9"/>
        <rFont val="Times New Roman"/>
        <family val="1"/>
      </rPr>
      <t>Self-owned Land under 50%</t>
    </r>
    <phoneticPr fontId="3" type="noConversion"/>
  </si>
  <si>
    <t>Full-Own
Farmers</t>
    <phoneticPr fontId="3" type="noConversion"/>
  </si>
  <si>
    <r>
      <t>Tenant</t>
    </r>
    <r>
      <rPr>
        <sz val="9"/>
        <rFont val="Times New Roman"/>
        <family val="1"/>
      </rPr>
      <t>ry</t>
    </r>
    <phoneticPr fontId="3" type="noConversion"/>
  </si>
  <si>
    <t>Tenantry</t>
    <phoneticPr fontId="3" type="noConversion"/>
  </si>
  <si>
    <t>Non-tilling
Farmers</t>
    <phoneticPr fontId="3" type="noConversion"/>
  </si>
  <si>
    <t xml:space="preserve">… </t>
    <phoneticPr fontId="3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</si>
  <si>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Council of Agriculture, Executive Yuan.</t>
    </r>
    <phoneticPr fontId="3" type="noConversion"/>
  </si>
  <si>
    <t>…</t>
    <phoneticPr fontId="3" type="noConversion"/>
  </si>
  <si>
    <t>表４－２、農戶人口數</t>
    <phoneticPr fontId="3" type="noConversion"/>
  </si>
  <si>
    <t>年底別
End  of  Year</t>
    <phoneticPr fontId="3" type="noConversion"/>
  </si>
  <si>
    <t>八十五年底 End of 1996</t>
  </si>
  <si>
    <t xml:space="preserve">年底別
End of Year
</t>
    <phoneticPr fontId="3" type="noConversion"/>
  </si>
  <si>
    <t>八十六年底 End of 1997</t>
  </si>
  <si>
    <t>戶　　　　數 (戶)        Households　</t>
    <phoneticPr fontId="3" type="noConversion"/>
  </si>
  <si>
    <t xml:space="preserve">人　　　　口　　　　數 (人)           Persons        </t>
    <phoneticPr fontId="3" type="noConversion"/>
  </si>
  <si>
    <t>耕地全部自有</t>
    <phoneticPr fontId="3" type="noConversion"/>
  </si>
  <si>
    <t>耕地部分自有
Cultivated Land Part Self-owned</t>
    <phoneticPr fontId="3" type="noConversion"/>
  </si>
  <si>
    <t xml:space="preserve">耕地全部
非自有
</t>
    <phoneticPr fontId="3" type="noConversion"/>
  </si>
  <si>
    <t>無耕地者</t>
    <phoneticPr fontId="3" type="noConversion"/>
  </si>
  <si>
    <t>耕地部分自有</t>
    <phoneticPr fontId="3" type="noConversion"/>
  </si>
  <si>
    <t>耕地全部非自有</t>
    <phoneticPr fontId="3" type="noConversion"/>
  </si>
  <si>
    <t>自耕地50％
以上者
Self-owned 50% &amp; Over</t>
    <phoneticPr fontId="3" type="noConversion"/>
  </si>
  <si>
    <t>自耕地50％
以下者
Self-owned Under 50%</t>
    <phoneticPr fontId="3" type="noConversion"/>
  </si>
  <si>
    <t>Cultivated Land All Self-owned</t>
    <phoneticPr fontId="3" type="noConversion"/>
  </si>
  <si>
    <t>Cultivated Land All Non-self-owned</t>
    <phoneticPr fontId="3" type="noConversion"/>
  </si>
  <si>
    <t>Without Cultivated Land</t>
    <phoneticPr fontId="3" type="noConversion"/>
  </si>
  <si>
    <t>Cultivated Land Part Self-owned</t>
    <phoneticPr fontId="3" type="noConversion"/>
  </si>
  <si>
    <t>八十七年底 End of 1998</t>
    <phoneticPr fontId="3" type="noConversion"/>
  </si>
  <si>
    <t>八十八年底 End of 1999</t>
    <phoneticPr fontId="3" type="noConversion"/>
  </si>
  <si>
    <t>八十九年底 End of 2000</t>
    <phoneticPr fontId="3" type="noConversion"/>
  </si>
  <si>
    <t>九　十年底 End of 2001</t>
    <phoneticPr fontId="3" type="noConversion"/>
  </si>
  <si>
    <t>九十一年底 End of 2002</t>
    <phoneticPr fontId="3" type="noConversion"/>
  </si>
  <si>
    <t>九十四年底 End of 2005</t>
    <phoneticPr fontId="3" type="noConversion"/>
  </si>
  <si>
    <t>九十五年底 End of 2006</t>
    <phoneticPr fontId="3" type="noConversion"/>
  </si>
  <si>
    <t>九十六年底 End of 2007</t>
    <phoneticPr fontId="3" type="noConversion"/>
  </si>
  <si>
    <t>九十七年底 End of 2008</t>
    <phoneticPr fontId="3" type="noConversion"/>
  </si>
  <si>
    <t>九十八年底 End of 2009</t>
    <phoneticPr fontId="3" type="noConversion"/>
  </si>
  <si>
    <t>九十九年底 End of 2010</t>
    <phoneticPr fontId="3" type="noConversion"/>
  </si>
  <si>
    <t>一○○年底 End of 2011</t>
    <phoneticPr fontId="3" type="noConversion"/>
  </si>
  <si>
    <t>一○一年底 End of 2012</t>
    <phoneticPr fontId="3" type="noConversion"/>
  </si>
  <si>
    <t>一○二年底 End of 2013</t>
    <phoneticPr fontId="3" type="noConversion"/>
  </si>
  <si>
    <t>資料來源：行政院農業委員會</t>
    <phoneticPr fontId="3" type="noConversion"/>
  </si>
  <si>
    <t>一○三年底 End of 2014</t>
  </si>
  <si>
    <t>一○四年底 End of 2015</t>
    <phoneticPr fontId="3" type="noConversion"/>
  </si>
  <si>
    <t>一○五年底 End of 2016</t>
    <phoneticPr fontId="3" type="noConversion"/>
  </si>
  <si>
    <t>一○六年底 End of 2017</t>
    <phoneticPr fontId="3" type="noConversion"/>
  </si>
  <si>
    <t>-</t>
  </si>
  <si>
    <t>一○七年底 End of 2018</t>
    <phoneticPr fontId="3" type="noConversion"/>
  </si>
  <si>
    <t>一○八年底 End of 2019</t>
    <phoneticPr fontId="3" type="noConversion"/>
  </si>
  <si>
    <t>農、林、漁、牧  102</t>
    <phoneticPr fontId="3" type="noConversion"/>
  </si>
  <si>
    <t>農、林、漁、牧   103</t>
    <phoneticPr fontId="3" type="noConversion"/>
  </si>
  <si>
    <t>一○九年底 End of 2020</t>
    <phoneticPr fontId="3" type="noConversion"/>
  </si>
  <si>
    <r>
      <rPr>
        <sz val="9"/>
        <rFont val="新細明體"/>
        <family val="1"/>
        <charset val="136"/>
      </rPr>
      <t>　　　</t>
    </r>
    <r>
      <rPr>
        <sz val="9"/>
        <rFont val="Times New Roman"/>
        <family val="1"/>
      </rPr>
      <t>2.There is still no statistical data available for 2020</t>
    </r>
    <phoneticPr fontId="3" type="noConversion"/>
  </si>
  <si>
    <t>　　　　　3.本表109年資料尚未發布。</t>
    <phoneticPr fontId="3" type="noConversion"/>
  </si>
  <si>
    <t xml:space="preserve">               by DGBAS, Executive Yuan.</t>
    <phoneticPr fontId="3" type="noConversion"/>
  </si>
  <si>
    <r>
      <t>Note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 xml:space="preserve">1.The data of Farm Families in 2015 came from the Census of agriculture, forestry, fishery and animal husbandry
</t>
    </r>
    <phoneticPr fontId="3" type="noConversion"/>
  </si>
  <si>
    <t>說　　明：1.104年資料為農林漁牧業普查結果，100-103年依104年農林漁牧業普查結果推計修正。</t>
    <phoneticPr fontId="3" type="noConversion"/>
  </si>
  <si>
    <t>　　　　　2.105-108年資料為臺灣地區農家戶口抽樣調查報告推估。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</si>
</sst>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_(* #,##0_);_(* \(#,##0\);_(* &quot;-&quot;_);_(@_)"/>
    <numFmt numFmtId="177" formatCode="_-* #,##0\ ;\-* #,##0\ ;_-* &quot;-&quot;\ ;_-@\ "/>
    <numFmt numFmtId="178" formatCode="_(* #,##0.000_);_(* \(#,##0.000\);_(* &quot;-&quot;_);_(@_)"/>
    <numFmt numFmtId="179" formatCode="_(* #,##0.0000_);_(* \(#,##0.0000\);_(* &quot;-&quot;_);_(@_)"/>
    <numFmt numFmtId="180" formatCode="_(* #,##0.0000000_);_(* \(#,##0.0000000\);_(* &quot;-&quot;_);_(@_)"/>
    <numFmt numFmtId="181" formatCode="_(* #,##0.000000000_);_(* \(#,##0.000000000\);_(* &quot;-&quot;_);_(@_)"/>
    <numFmt numFmtId="182" formatCode="#,##0.000000"/>
    <numFmt numFmtId="183" formatCode="#,##0.0000000"/>
    <numFmt numFmtId="184" formatCode="#,##0_);[Red]\(#,##0\)"/>
    <numFmt numFmtId="185" formatCode="&quot;(r)&quot;#,##0;[Red]\-#,##0"/>
  </numFmts>
  <fonts count="14">
    <font>
      <sz val="9"/>
      <name val="Times New Roman"/>
      <family val="1"/>
    </font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6"/>
      <name val="華康中黑體"/>
      <family val="3"/>
      <charset val="136"/>
    </font>
    <font>
      <sz val="9"/>
      <name val="華康中黑體"/>
      <family val="3"/>
      <charset val="136"/>
    </font>
    <font>
      <sz val="9"/>
      <name val="細明體"/>
      <family val="3"/>
      <charset val="136"/>
    </font>
    <font>
      <sz val="16"/>
      <name val="Times New Roman"/>
      <family val="1"/>
    </font>
    <font>
      <sz val="9"/>
      <name val="Times New Roman"/>
      <family val="1"/>
    </font>
    <font>
      <sz val="9"/>
      <color indexed="8"/>
      <name val="新細明體"/>
      <family val="1"/>
      <charset val="136"/>
    </font>
    <font>
      <sz val="9"/>
      <color indexed="9"/>
      <name val="Times New Roman"/>
      <family val="1"/>
    </font>
    <font>
      <sz val="16"/>
      <name val="新細明體"/>
      <family val="1"/>
      <charset val="136"/>
    </font>
    <font>
      <sz val="9"/>
      <color indexed="9"/>
      <name val="新細明體"/>
      <family val="1"/>
      <charset val="136"/>
    </font>
    <font>
      <sz val="9"/>
      <name val="Times New Roman"/>
      <family val="1"/>
      <charset val="136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Border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101">
    <xf numFmtId="0" fontId="0" fillId="0" borderId="0" xfId="0"/>
    <xf numFmtId="3" fontId="3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/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centerContinuous"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0" xfId="0" quotePrefix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3" fontId="3" fillId="0" borderId="0" xfId="0" quotePrefix="1" applyNumberFormat="1" applyFont="1" applyAlignment="1">
      <alignment horizontal="left" vertical="center"/>
    </xf>
    <xf numFmtId="3" fontId="8" fillId="0" borderId="1" xfId="0" applyNumberFormat="1" applyFont="1" applyBorder="1" applyAlignment="1">
      <alignment horizontal="centerContinuous" vertical="center"/>
    </xf>
    <xf numFmtId="3" fontId="8" fillId="0" borderId="4" xfId="0" applyNumberFormat="1" applyFont="1" applyBorder="1" applyAlignment="1">
      <alignment horizontal="centerContinuous" vertical="center"/>
    </xf>
    <xf numFmtId="3" fontId="8" fillId="0" borderId="0" xfId="0" applyNumberFormat="1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Continuous" vertical="center"/>
    </xf>
    <xf numFmtId="3" fontId="8" fillId="0" borderId="1" xfId="0" applyNumberFormat="1" applyFont="1" applyFill="1" applyBorder="1" applyAlignment="1">
      <alignment horizontal="centerContinuous" vertical="center"/>
    </xf>
    <xf numFmtId="0" fontId="8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vertical="center"/>
    </xf>
    <xf numFmtId="178" fontId="8" fillId="0" borderId="3" xfId="1" applyNumberFormat="1" applyFont="1" applyFill="1" applyBorder="1" applyAlignment="1">
      <alignment vertical="center"/>
    </xf>
    <xf numFmtId="181" fontId="10" fillId="0" borderId="3" xfId="1" applyNumberFormat="1" applyFont="1" applyFill="1" applyBorder="1" applyAlignment="1">
      <alignment horizontal="right" vertical="center"/>
    </xf>
    <xf numFmtId="180" fontId="8" fillId="0" borderId="3" xfId="1" applyNumberFormat="1" applyFont="1" applyFill="1" applyBorder="1" applyAlignment="1">
      <alignment vertical="center"/>
    </xf>
    <xf numFmtId="3" fontId="3" fillId="0" borderId="0" xfId="0" quotePrefix="1" applyNumberFormat="1" applyFont="1" applyFill="1" applyAlignment="1">
      <alignment horizontal="left" vertical="center"/>
    </xf>
    <xf numFmtId="3" fontId="0" fillId="0" borderId="0" xfId="0" applyNumberFormat="1" applyFont="1" applyFill="1" applyAlignment="1"/>
    <xf numFmtId="3" fontId="0" fillId="0" borderId="0" xfId="0" applyNumberFormat="1" applyFont="1" applyFill="1" applyBorder="1" applyAlignment="1"/>
    <xf numFmtId="3" fontId="3" fillId="0" borderId="0" xfId="0" applyNumberFormat="1" applyFont="1" applyFill="1" applyAlignment="1">
      <alignment vertical="center"/>
    </xf>
    <xf numFmtId="3" fontId="10" fillId="0" borderId="0" xfId="0" applyNumberFormat="1" applyFont="1" applyAlignment="1">
      <alignment vertical="center"/>
    </xf>
    <xf numFmtId="183" fontId="10" fillId="0" borderId="0" xfId="0" applyNumberFormat="1" applyFont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0" xfId="0" quotePrefix="1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indent="2"/>
    </xf>
    <xf numFmtId="3" fontId="3" fillId="0" borderId="9" xfId="0" applyNumberFormat="1" applyFont="1" applyFill="1" applyBorder="1" applyAlignment="1">
      <alignment vertical="center"/>
    </xf>
    <xf numFmtId="3" fontId="3" fillId="0" borderId="4" xfId="0" applyNumberFormat="1" applyFont="1" applyBorder="1" applyAlignment="1">
      <alignment horizontal="centerContinuous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84" fontId="8" fillId="0" borderId="0" xfId="1" applyNumberFormat="1" applyFont="1" applyFill="1" applyBorder="1" applyAlignment="1">
      <alignment horizontal="right" vertical="center" wrapText="1"/>
    </xf>
    <xf numFmtId="184" fontId="8" fillId="0" borderId="0" xfId="0" applyNumberFormat="1" applyFont="1" applyBorder="1" applyAlignment="1">
      <alignment horizontal="right" vertical="center" wrapText="1"/>
    </xf>
    <xf numFmtId="184" fontId="8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right" vertical="center" wrapText="1"/>
    </xf>
    <xf numFmtId="3" fontId="0" fillId="0" borderId="0" xfId="1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vertical="center" wrapText="1"/>
    </xf>
    <xf numFmtId="3" fontId="9" fillId="0" borderId="0" xfId="0" applyNumberFormat="1" applyFont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top"/>
    </xf>
    <xf numFmtId="185" fontId="8" fillId="0" borderId="0" xfId="0" applyNumberFormat="1" applyFont="1" applyAlignment="1">
      <alignment vertical="center"/>
    </xf>
    <xf numFmtId="3" fontId="11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3">
    <cellStyle name="一般" xfId="0" builtinId="0"/>
    <cellStyle name="一般 2" xfId="2" xr:uid="{E13406BC-C9B5-40F6-9662-F17095E40FD0}"/>
    <cellStyle name="千分位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</sheetPr>
  <dimension ref="A1:L60"/>
  <sheetViews>
    <sheetView tabSelected="1" view="pageBreakPreview" zoomScaleNormal="100" workbookViewId="0">
      <pane xSplit="1" ySplit="16" topLeftCell="B43" activePane="bottomRight" state="frozen"/>
      <selection pane="topRight" activeCell="B1" sqref="B1"/>
      <selection pane="bottomLeft" activeCell="A17" sqref="A17"/>
      <selection pane="bottomRight" activeCell="A2" sqref="A2:F2"/>
    </sheetView>
  </sheetViews>
  <sheetFormatPr defaultColWidth="16.85546875" defaultRowHeight="19.95" customHeight="1"/>
  <cols>
    <col min="1" max="1" width="24.85546875" style="1" customWidth="1"/>
    <col min="2" max="2" width="14" style="2" customWidth="1"/>
    <col min="3" max="3" width="14.7109375" style="2" customWidth="1"/>
    <col min="4" max="5" width="16.7109375" style="2" customWidth="1"/>
    <col min="6" max="6" width="12.7109375" style="2" customWidth="1"/>
    <col min="7" max="7" width="16.42578125" style="4" customWidth="1"/>
    <col min="8" max="8" width="16.7109375" style="18" customWidth="1"/>
    <col min="9" max="9" width="16.42578125" style="18" customWidth="1"/>
    <col min="10" max="10" width="16.140625" style="18" customWidth="1"/>
    <col min="11" max="12" width="16.7109375" style="20" customWidth="1"/>
    <col min="13" max="16384" width="16.85546875" style="2"/>
  </cols>
  <sheetData>
    <row r="1" spans="1:12" s="1" customFormat="1" ht="15.75" customHeight="1">
      <c r="A1" s="1" t="s">
        <v>62</v>
      </c>
      <c r="G1" s="59"/>
      <c r="H1" s="38"/>
      <c r="I1" s="38"/>
      <c r="J1" s="38"/>
      <c r="K1" s="60"/>
      <c r="L1" s="19" t="s">
        <v>63</v>
      </c>
    </row>
    <row r="2" spans="1:12" s="3" customFormat="1" ht="19.5" customHeight="1">
      <c r="A2" s="69" t="s">
        <v>21</v>
      </c>
      <c r="B2" s="69"/>
      <c r="C2" s="69"/>
      <c r="D2" s="69"/>
      <c r="E2" s="69"/>
      <c r="F2" s="69"/>
      <c r="G2" s="70" t="s">
        <v>6</v>
      </c>
      <c r="H2" s="70"/>
      <c r="I2" s="70"/>
      <c r="J2" s="70"/>
      <c r="K2" s="70"/>
      <c r="L2" s="70"/>
    </row>
    <row r="3" spans="1:12" ht="12" customHeight="1"/>
    <row r="4" spans="1:12" s="39" customFormat="1" ht="18" customHeight="1" thickBot="1">
      <c r="A4" s="45"/>
      <c r="B4" s="40">
        <f>B26/B21</f>
        <v>0.97014297729184185</v>
      </c>
      <c r="G4" s="41"/>
      <c r="H4" s="42">
        <f>H26/H21</f>
        <v>0.85276040026830568</v>
      </c>
      <c r="I4" s="43"/>
      <c r="J4" s="43"/>
      <c r="K4" s="44"/>
      <c r="L4" s="44"/>
    </row>
    <row r="5" spans="1:12" s="15" customFormat="1" ht="19.5" hidden="1" customHeight="1">
      <c r="A5" s="76" t="s">
        <v>22</v>
      </c>
      <c r="B5" s="6" t="s">
        <v>7</v>
      </c>
      <c r="C5" s="13"/>
      <c r="D5" s="13"/>
      <c r="E5" s="13"/>
      <c r="F5" s="13"/>
      <c r="G5" s="14"/>
      <c r="H5" s="21" t="s">
        <v>8</v>
      </c>
      <c r="I5" s="22"/>
      <c r="J5" s="22"/>
      <c r="K5" s="22"/>
      <c r="L5" s="22"/>
    </row>
    <row r="6" spans="1:12" s="15" customFormat="1" ht="23.25" hidden="1" customHeight="1">
      <c r="A6" s="77"/>
      <c r="B6" s="71" t="s">
        <v>0</v>
      </c>
      <c r="C6" s="71" t="s">
        <v>1</v>
      </c>
      <c r="D6" s="87" t="s">
        <v>9</v>
      </c>
      <c r="E6" s="88"/>
      <c r="F6" s="71" t="s">
        <v>2</v>
      </c>
      <c r="G6" s="74" t="s">
        <v>10</v>
      </c>
      <c r="H6" s="91" t="s">
        <v>0</v>
      </c>
      <c r="I6" s="91" t="s">
        <v>1</v>
      </c>
      <c r="J6" s="91" t="s">
        <v>11</v>
      </c>
      <c r="K6" s="91" t="s">
        <v>2</v>
      </c>
      <c r="L6" s="83" t="s">
        <v>10</v>
      </c>
    </row>
    <row r="7" spans="1:12" s="15" customFormat="1" ht="14.25" hidden="1" customHeight="1">
      <c r="A7" s="77"/>
      <c r="B7" s="73"/>
      <c r="C7" s="73"/>
      <c r="D7" s="71" t="s">
        <v>12</v>
      </c>
      <c r="E7" s="71" t="s">
        <v>13</v>
      </c>
      <c r="F7" s="73"/>
      <c r="G7" s="75"/>
      <c r="H7" s="92"/>
      <c r="I7" s="92"/>
      <c r="J7" s="92"/>
      <c r="K7" s="92"/>
      <c r="L7" s="84"/>
    </row>
    <row r="8" spans="1:12" s="15" customFormat="1" ht="24.75" hidden="1" customHeight="1">
      <c r="A8" s="78"/>
      <c r="B8" s="17" t="s">
        <v>3</v>
      </c>
      <c r="C8" s="17" t="s">
        <v>14</v>
      </c>
      <c r="D8" s="72"/>
      <c r="E8" s="72"/>
      <c r="F8" s="17" t="s">
        <v>15</v>
      </c>
      <c r="G8" s="16" t="s">
        <v>4</v>
      </c>
      <c r="H8" s="23" t="s">
        <v>3</v>
      </c>
      <c r="I8" s="23" t="s">
        <v>14</v>
      </c>
      <c r="J8" s="23" t="s">
        <v>5</v>
      </c>
      <c r="K8" s="24" t="s">
        <v>16</v>
      </c>
      <c r="L8" s="25" t="s">
        <v>17</v>
      </c>
    </row>
    <row r="9" spans="1:12" ht="18.75" hidden="1" customHeight="1" thickBot="1">
      <c r="A9" s="46" t="s">
        <v>23</v>
      </c>
      <c r="B9" s="7">
        <f>SUM(C9:G9)</f>
        <v>20454</v>
      </c>
      <c r="C9" s="8">
        <v>16977</v>
      </c>
      <c r="D9" s="8">
        <v>1032</v>
      </c>
      <c r="E9" s="8">
        <v>1118</v>
      </c>
      <c r="F9" s="8">
        <v>1252</v>
      </c>
      <c r="G9" s="8">
        <v>75</v>
      </c>
      <c r="H9" s="26">
        <f>SUM(I9:L9)</f>
        <v>91140</v>
      </c>
      <c r="I9" s="27">
        <v>75326</v>
      </c>
      <c r="J9" s="27">
        <v>10498</v>
      </c>
      <c r="K9" s="27">
        <v>4995</v>
      </c>
      <c r="L9" s="27">
        <v>321</v>
      </c>
    </row>
    <row r="10" spans="1:12" ht="17.25" hidden="1" customHeight="1" thickBot="1">
      <c r="A10" s="47"/>
      <c r="B10" s="4"/>
      <c r="C10" s="4"/>
      <c r="D10" s="4"/>
      <c r="E10" s="4"/>
      <c r="F10" s="4"/>
      <c r="H10" s="20"/>
      <c r="I10" s="20"/>
      <c r="J10" s="20"/>
    </row>
    <row r="11" spans="1:12" s="1" customFormat="1" ht="16.5" customHeight="1">
      <c r="A11" s="76" t="s">
        <v>24</v>
      </c>
      <c r="B11" s="97" t="s">
        <v>26</v>
      </c>
      <c r="C11" s="98"/>
      <c r="D11" s="98"/>
      <c r="E11" s="98"/>
      <c r="F11" s="98"/>
      <c r="G11" s="51"/>
      <c r="H11" s="89" t="s">
        <v>27</v>
      </c>
      <c r="I11" s="90"/>
      <c r="J11" s="90"/>
      <c r="K11" s="90"/>
      <c r="L11" s="90"/>
    </row>
    <row r="12" spans="1:12" s="1" customFormat="1" ht="25.5" customHeight="1">
      <c r="A12" s="77"/>
      <c r="B12" s="99" t="s">
        <v>0</v>
      </c>
      <c r="C12" s="99" t="s">
        <v>28</v>
      </c>
      <c r="D12" s="85" t="s">
        <v>29</v>
      </c>
      <c r="E12" s="86"/>
      <c r="F12" s="93" t="s">
        <v>30</v>
      </c>
      <c r="G12" s="95" t="s">
        <v>31</v>
      </c>
      <c r="H12" s="81" t="s">
        <v>0</v>
      </c>
      <c r="I12" s="81" t="s">
        <v>28</v>
      </c>
      <c r="J12" s="81" t="s">
        <v>32</v>
      </c>
      <c r="K12" s="81" t="s">
        <v>33</v>
      </c>
      <c r="L12" s="79" t="s">
        <v>31</v>
      </c>
    </row>
    <row r="13" spans="1:12" s="1" customFormat="1" ht="15" customHeight="1">
      <c r="A13" s="77"/>
      <c r="B13" s="100"/>
      <c r="C13" s="100"/>
      <c r="D13" s="93" t="s">
        <v>34</v>
      </c>
      <c r="E13" s="93" t="s">
        <v>35</v>
      </c>
      <c r="F13" s="100"/>
      <c r="G13" s="96"/>
      <c r="H13" s="82"/>
      <c r="I13" s="82"/>
      <c r="J13" s="82"/>
      <c r="K13" s="82"/>
      <c r="L13" s="80"/>
    </row>
    <row r="14" spans="1:12" s="1" customFormat="1" ht="41.25" customHeight="1">
      <c r="A14" s="78"/>
      <c r="B14" s="52" t="s">
        <v>3</v>
      </c>
      <c r="C14" s="52" t="s">
        <v>36</v>
      </c>
      <c r="D14" s="94"/>
      <c r="E14" s="94"/>
      <c r="F14" s="52" t="s">
        <v>37</v>
      </c>
      <c r="G14" s="53" t="s">
        <v>38</v>
      </c>
      <c r="H14" s="54" t="s">
        <v>3</v>
      </c>
      <c r="I14" s="54" t="s">
        <v>36</v>
      </c>
      <c r="J14" s="54" t="s">
        <v>39</v>
      </c>
      <c r="K14" s="55" t="s">
        <v>37</v>
      </c>
      <c r="L14" s="55" t="s">
        <v>38</v>
      </c>
    </row>
    <row r="15" spans="1:12" s="10" customFormat="1" ht="19.5" hidden="1" customHeight="1">
      <c r="A15" s="48" t="s">
        <v>25</v>
      </c>
      <c r="B15" s="5">
        <f>SUM(C15:G15)</f>
        <v>20865</v>
      </c>
      <c r="C15" s="5">
        <v>17395</v>
      </c>
      <c r="D15" s="9">
        <v>1120</v>
      </c>
      <c r="E15" s="9">
        <v>1261</v>
      </c>
      <c r="F15" s="5">
        <v>875</v>
      </c>
      <c r="G15" s="4">
        <v>214</v>
      </c>
      <c r="H15" s="28">
        <f>SUM(I15:L15)</f>
        <v>92037</v>
      </c>
      <c r="I15" s="29">
        <v>76227</v>
      </c>
      <c r="J15" s="29">
        <v>10971</v>
      </c>
      <c r="K15" s="29">
        <v>4236</v>
      </c>
      <c r="L15" s="29">
        <v>603</v>
      </c>
    </row>
    <row r="16" spans="1:12" s="10" customFormat="1" ht="19.5" hidden="1" customHeight="1">
      <c r="A16" s="48" t="s">
        <v>40</v>
      </c>
      <c r="B16" s="5">
        <v>20525</v>
      </c>
      <c r="C16" s="5">
        <v>16269</v>
      </c>
      <c r="D16" s="9">
        <v>1175</v>
      </c>
      <c r="E16" s="9">
        <v>1827</v>
      </c>
      <c r="F16" s="5">
        <v>905</v>
      </c>
      <c r="G16" s="4">
        <v>349</v>
      </c>
      <c r="H16" s="29">
        <f>SUM(I16:L16)</f>
        <v>104373</v>
      </c>
      <c r="I16" s="29">
        <v>84687</v>
      </c>
      <c r="J16" s="29">
        <v>13384</v>
      </c>
      <c r="K16" s="29">
        <v>4157</v>
      </c>
      <c r="L16" s="29">
        <v>2145</v>
      </c>
    </row>
    <row r="17" spans="1:12" s="10" customFormat="1" ht="19.5" hidden="1" customHeight="1">
      <c r="A17" s="48" t="s">
        <v>41</v>
      </c>
      <c r="B17" s="5">
        <v>20969</v>
      </c>
      <c r="C17" s="5">
        <v>17468</v>
      </c>
      <c r="D17" s="9">
        <v>1163</v>
      </c>
      <c r="E17" s="9">
        <v>1461</v>
      </c>
      <c r="F17" s="5">
        <v>633</v>
      </c>
      <c r="G17" s="4">
        <v>244</v>
      </c>
      <c r="H17" s="29">
        <f>SUM(I17:L17)</f>
        <v>90908</v>
      </c>
      <c r="I17" s="29">
        <v>76072</v>
      </c>
      <c r="J17" s="29">
        <v>10560</v>
      </c>
      <c r="K17" s="29">
        <v>2910</v>
      </c>
      <c r="L17" s="29">
        <v>1366</v>
      </c>
    </row>
    <row r="18" spans="1:12" ht="1.5" hidden="1" customHeight="1">
      <c r="A18" s="48" t="s">
        <v>42</v>
      </c>
      <c r="B18" s="4">
        <f>SUM(C18:G18)</f>
        <v>19239</v>
      </c>
      <c r="C18" s="4">
        <v>15211</v>
      </c>
      <c r="D18" s="4">
        <v>1354</v>
      </c>
      <c r="E18" s="4">
        <v>1339</v>
      </c>
      <c r="F18" s="4">
        <v>1290</v>
      </c>
      <c r="G18" s="4">
        <v>45</v>
      </c>
      <c r="H18" s="29">
        <v>88556</v>
      </c>
      <c r="I18" s="29" t="s">
        <v>18</v>
      </c>
      <c r="J18" s="29" t="s">
        <v>18</v>
      </c>
      <c r="K18" s="29" t="s">
        <v>18</v>
      </c>
      <c r="L18" s="29" t="s">
        <v>18</v>
      </c>
    </row>
    <row r="19" spans="1:12" ht="19.5" hidden="1" customHeight="1">
      <c r="A19" s="48" t="s">
        <v>43</v>
      </c>
      <c r="B19" s="4">
        <f>SUM(C19:G19)</f>
        <v>19646</v>
      </c>
      <c r="C19" s="11">
        <v>15005</v>
      </c>
      <c r="D19" s="11">
        <v>1832</v>
      </c>
      <c r="E19" s="11">
        <v>1751</v>
      </c>
      <c r="F19" s="11">
        <v>1016</v>
      </c>
      <c r="G19" s="11">
        <v>42</v>
      </c>
      <c r="H19" s="29">
        <f>SUM(I19:L19)</f>
        <v>91271</v>
      </c>
      <c r="I19" s="30">
        <v>66687</v>
      </c>
      <c r="J19" s="30">
        <f>10557+8701</f>
        <v>19258</v>
      </c>
      <c r="K19" s="30">
        <v>5131</v>
      </c>
      <c r="L19" s="30">
        <v>195</v>
      </c>
    </row>
    <row r="20" spans="1:12" ht="19.5" hidden="1" customHeight="1">
      <c r="A20" s="48" t="s">
        <v>44</v>
      </c>
      <c r="B20" s="4">
        <f>SUM(C20:G20)</f>
        <v>18800</v>
      </c>
      <c r="C20" s="11">
        <v>13118</v>
      </c>
      <c r="D20" s="11">
        <v>2263</v>
      </c>
      <c r="E20" s="11">
        <v>1810</v>
      </c>
      <c r="F20" s="11">
        <v>1563</v>
      </c>
      <c r="G20" s="11">
        <v>46</v>
      </c>
      <c r="H20" s="29">
        <f>SUM(I20:L20)</f>
        <v>85738</v>
      </c>
      <c r="I20" s="30">
        <v>60052</v>
      </c>
      <c r="J20" s="30">
        <f>11611+8791</f>
        <v>20402</v>
      </c>
      <c r="K20" s="30">
        <v>5052</v>
      </c>
      <c r="L20" s="30">
        <v>232</v>
      </c>
    </row>
    <row r="21" spans="1:12" ht="19.5" hidden="1" customHeight="1">
      <c r="A21" s="48" t="s">
        <v>45</v>
      </c>
      <c r="B21" s="57">
        <f>SUM(C21:G21)</f>
        <v>19024</v>
      </c>
      <c r="C21" s="57">
        <v>15507</v>
      </c>
      <c r="D21" s="57">
        <v>1075</v>
      </c>
      <c r="E21" s="57">
        <v>1039</v>
      </c>
      <c r="F21" s="57">
        <v>1349</v>
      </c>
      <c r="G21" s="57">
        <v>54</v>
      </c>
      <c r="H21" s="58">
        <f>SUM(I21:L21)</f>
        <v>73051</v>
      </c>
      <c r="I21" s="58">
        <v>59108</v>
      </c>
      <c r="J21" s="58">
        <v>9042</v>
      </c>
      <c r="K21" s="58">
        <v>4666</v>
      </c>
      <c r="L21" s="58">
        <v>235</v>
      </c>
    </row>
    <row r="22" spans="1:12" ht="19.5" hidden="1" customHeight="1">
      <c r="A22" s="48" t="s">
        <v>46</v>
      </c>
      <c r="B22" s="57">
        <v>18883</v>
      </c>
      <c r="C22" s="57">
        <v>14200</v>
      </c>
      <c r="D22" s="57">
        <v>1622</v>
      </c>
      <c r="E22" s="57">
        <v>1795</v>
      </c>
      <c r="F22" s="57">
        <v>1218</v>
      </c>
      <c r="G22" s="57">
        <v>48</v>
      </c>
      <c r="H22" s="58">
        <f>SUM(I22:L22)</f>
        <v>71678</v>
      </c>
      <c r="I22" s="58">
        <v>55042</v>
      </c>
      <c r="J22" s="58">
        <v>13044</v>
      </c>
      <c r="K22" s="58">
        <v>3487</v>
      </c>
      <c r="L22" s="58">
        <v>105</v>
      </c>
    </row>
    <row r="23" spans="1:12" ht="19.5" hidden="1" customHeight="1">
      <c r="A23" s="48" t="s">
        <v>47</v>
      </c>
      <c r="B23" s="57">
        <v>18561</v>
      </c>
      <c r="C23" s="57">
        <v>12701</v>
      </c>
      <c r="D23" s="57">
        <v>2499</v>
      </c>
      <c r="E23" s="57">
        <v>2513</v>
      </c>
      <c r="F23" s="57">
        <v>793</v>
      </c>
      <c r="G23" s="57">
        <v>55</v>
      </c>
      <c r="H23" s="58">
        <v>59435</v>
      </c>
      <c r="I23" s="58">
        <v>40730</v>
      </c>
      <c r="J23" s="58">
        <v>16093</v>
      </c>
      <c r="K23" s="58">
        <v>2502</v>
      </c>
      <c r="L23" s="58">
        <v>110</v>
      </c>
    </row>
    <row r="24" spans="1:12" ht="19.5" hidden="1" customHeight="1">
      <c r="A24" s="48" t="s">
        <v>48</v>
      </c>
      <c r="B24" s="57">
        <v>18286</v>
      </c>
      <c r="C24" s="57">
        <v>13714</v>
      </c>
      <c r="D24" s="57">
        <v>1788</v>
      </c>
      <c r="E24" s="57">
        <v>1463</v>
      </c>
      <c r="F24" s="57">
        <v>1266</v>
      </c>
      <c r="G24" s="57">
        <v>55</v>
      </c>
      <c r="H24" s="58">
        <v>61191</v>
      </c>
      <c r="I24" s="58">
        <v>43328</v>
      </c>
      <c r="J24" s="58">
        <v>12821</v>
      </c>
      <c r="K24" s="58">
        <v>4913</v>
      </c>
      <c r="L24" s="58">
        <v>129</v>
      </c>
    </row>
    <row r="25" spans="1:12" ht="19.5" hidden="1" customHeight="1">
      <c r="A25" s="48" t="s">
        <v>49</v>
      </c>
      <c r="B25" s="57">
        <v>18309</v>
      </c>
      <c r="C25" s="57">
        <v>12842</v>
      </c>
      <c r="D25" s="57">
        <v>1700</v>
      </c>
      <c r="E25" s="57">
        <v>2199</v>
      </c>
      <c r="F25" s="57">
        <v>1519</v>
      </c>
      <c r="G25" s="57">
        <v>49</v>
      </c>
      <c r="H25" s="58">
        <v>61998</v>
      </c>
      <c r="I25" s="58">
        <v>42565</v>
      </c>
      <c r="J25" s="58">
        <v>14967</v>
      </c>
      <c r="K25" s="58">
        <v>4320</v>
      </c>
      <c r="L25" s="58">
        <v>146</v>
      </c>
    </row>
    <row r="26" spans="1:12" ht="19.5" hidden="1" customHeight="1">
      <c r="A26" s="48" t="s">
        <v>50</v>
      </c>
      <c r="B26" s="57">
        <f t="shared" ref="B26" si="0">SUM(C26:G26)</f>
        <v>18456</v>
      </c>
      <c r="C26" s="57">
        <v>14679</v>
      </c>
      <c r="D26" s="57">
        <v>1227</v>
      </c>
      <c r="E26" s="57">
        <v>931</v>
      </c>
      <c r="F26" s="57">
        <v>1537</v>
      </c>
      <c r="G26" s="57">
        <v>82</v>
      </c>
      <c r="H26" s="58">
        <f>SUM(I26:L26)</f>
        <v>62295</v>
      </c>
      <c r="I26" s="58">
        <v>49108</v>
      </c>
      <c r="J26" s="58">
        <f>4736+3273</f>
        <v>8009</v>
      </c>
      <c r="K26" s="58">
        <v>4899</v>
      </c>
      <c r="L26" s="58">
        <v>279</v>
      </c>
    </row>
    <row r="27" spans="1:12" s="18" customFormat="1" ht="19.5" customHeight="1">
      <c r="A27" s="48" t="s">
        <v>51</v>
      </c>
      <c r="B27" s="68">
        <v>18316</v>
      </c>
      <c r="C27" s="68">
        <v>13379</v>
      </c>
      <c r="D27" s="68">
        <v>1102</v>
      </c>
      <c r="E27" s="68">
        <v>2037</v>
      </c>
      <c r="F27" s="68">
        <v>1717</v>
      </c>
      <c r="G27" s="68">
        <v>81</v>
      </c>
      <c r="H27" s="68">
        <v>60104</v>
      </c>
      <c r="I27" s="68">
        <v>44148</v>
      </c>
      <c r="J27" s="68">
        <v>10184</v>
      </c>
      <c r="K27" s="68">
        <v>5480</v>
      </c>
      <c r="L27" s="68">
        <v>291</v>
      </c>
    </row>
    <row r="28" spans="1:12" s="18" customFormat="1" ht="19.5" customHeight="1">
      <c r="A28" s="48" t="s">
        <v>52</v>
      </c>
      <c r="B28" s="68">
        <v>18288</v>
      </c>
      <c r="C28" s="68">
        <v>12192</v>
      </c>
      <c r="D28" s="68">
        <v>1501</v>
      </c>
      <c r="E28" s="68">
        <v>3161</v>
      </c>
      <c r="F28" s="68">
        <v>1350</v>
      </c>
      <c r="G28" s="68">
        <v>84</v>
      </c>
      <c r="H28" s="68">
        <v>58012</v>
      </c>
      <c r="I28" s="68">
        <v>38108</v>
      </c>
      <c r="J28" s="68">
        <v>15926</v>
      </c>
      <c r="K28" s="68">
        <v>3818</v>
      </c>
      <c r="L28" s="68">
        <v>160</v>
      </c>
    </row>
    <row r="29" spans="1:12" s="18" customFormat="1" ht="19.5" customHeight="1">
      <c r="A29" s="48" t="s">
        <v>53</v>
      </c>
      <c r="B29" s="68">
        <v>18267</v>
      </c>
      <c r="C29" s="68">
        <v>12254</v>
      </c>
      <c r="D29" s="68">
        <v>1661</v>
      </c>
      <c r="E29" s="68">
        <v>2997</v>
      </c>
      <c r="F29" s="68">
        <v>1276</v>
      </c>
      <c r="G29" s="68">
        <v>80</v>
      </c>
      <c r="H29" s="68">
        <v>55992</v>
      </c>
      <c r="I29" s="68">
        <v>38821</v>
      </c>
      <c r="J29" s="68">
        <v>13594</v>
      </c>
      <c r="K29" s="68">
        <v>3424</v>
      </c>
      <c r="L29" s="68">
        <v>154</v>
      </c>
    </row>
    <row r="30" spans="1:12" s="18" customFormat="1" ht="19.5" customHeight="1">
      <c r="A30" s="48" t="s">
        <v>55</v>
      </c>
      <c r="B30" s="68">
        <v>18333</v>
      </c>
      <c r="C30" s="68">
        <v>12798</v>
      </c>
      <c r="D30" s="68">
        <v>1332</v>
      </c>
      <c r="E30" s="68">
        <v>2388</v>
      </c>
      <c r="F30" s="68">
        <v>1709</v>
      </c>
      <c r="G30" s="68">
        <v>106</v>
      </c>
      <c r="H30" s="68">
        <v>54043</v>
      </c>
      <c r="I30" s="68">
        <v>38409</v>
      </c>
      <c r="J30" s="68">
        <v>10695</v>
      </c>
      <c r="K30" s="68">
        <v>4465</v>
      </c>
      <c r="L30" s="68">
        <v>474</v>
      </c>
    </row>
    <row r="31" spans="1:12" s="18" customFormat="1" ht="19.5" customHeight="1">
      <c r="A31" s="48" t="s">
        <v>56</v>
      </c>
      <c r="B31" s="68">
        <v>16695</v>
      </c>
      <c r="C31" s="68">
        <v>13150</v>
      </c>
      <c r="D31" s="68">
        <v>723</v>
      </c>
      <c r="E31" s="68">
        <v>1074</v>
      </c>
      <c r="F31" s="68">
        <v>1699</v>
      </c>
      <c r="G31" s="56">
        <v>49</v>
      </c>
      <c r="H31" s="68">
        <v>52184</v>
      </c>
      <c r="I31" s="68">
        <v>40470</v>
      </c>
      <c r="J31" s="68">
        <v>6506</v>
      </c>
      <c r="K31" s="68">
        <v>5060</v>
      </c>
      <c r="L31" s="68">
        <v>148</v>
      </c>
    </row>
    <row r="32" spans="1:12" s="18" customFormat="1" ht="19.5" customHeight="1">
      <c r="A32" s="48" t="s">
        <v>57</v>
      </c>
      <c r="B32" s="58">
        <v>16635</v>
      </c>
      <c r="C32" s="61">
        <v>13047</v>
      </c>
      <c r="D32" s="61">
        <v>903</v>
      </c>
      <c r="E32" s="61">
        <v>910</v>
      </c>
      <c r="F32" s="61">
        <v>1775</v>
      </c>
      <c r="G32" s="58" t="s">
        <v>59</v>
      </c>
      <c r="H32" s="58">
        <v>49592</v>
      </c>
      <c r="I32" s="61">
        <v>37926</v>
      </c>
      <c r="J32" s="61">
        <v>5883</v>
      </c>
      <c r="K32" s="61">
        <v>5783</v>
      </c>
      <c r="L32" s="58" t="s">
        <v>59</v>
      </c>
    </row>
    <row r="33" spans="1:12" s="18" customFormat="1" ht="19.5" customHeight="1">
      <c r="A33" s="48" t="s">
        <v>58</v>
      </c>
      <c r="B33" s="58">
        <v>16734</v>
      </c>
      <c r="C33" s="61">
        <v>12372</v>
      </c>
      <c r="D33" s="61">
        <v>1109</v>
      </c>
      <c r="E33" s="61">
        <v>1908</v>
      </c>
      <c r="F33" s="61">
        <v>1256</v>
      </c>
      <c r="G33" s="58">
        <v>89</v>
      </c>
      <c r="H33" s="58">
        <v>54684</v>
      </c>
      <c r="I33" s="61">
        <v>38153</v>
      </c>
      <c r="J33" s="61">
        <v>12218</v>
      </c>
      <c r="K33" s="61">
        <v>4001</v>
      </c>
      <c r="L33" s="58">
        <v>312</v>
      </c>
    </row>
    <row r="34" spans="1:12" s="18" customFormat="1" ht="19.5" customHeight="1">
      <c r="A34" s="48" t="s">
        <v>60</v>
      </c>
      <c r="B34" s="58">
        <v>17123</v>
      </c>
      <c r="C34" s="58">
        <v>11607</v>
      </c>
      <c r="D34" s="58">
        <v>1083</v>
      </c>
      <c r="E34" s="58">
        <v>2811</v>
      </c>
      <c r="F34" s="58">
        <v>1622</v>
      </c>
      <c r="G34" s="63" t="s">
        <v>59</v>
      </c>
      <c r="H34" s="58">
        <v>58672</v>
      </c>
      <c r="I34" s="58">
        <v>36798</v>
      </c>
      <c r="J34" s="58">
        <v>17164</v>
      </c>
      <c r="K34" s="58">
        <v>4710</v>
      </c>
      <c r="L34" s="63" t="s">
        <v>59</v>
      </c>
    </row>
    <row r="35" spans="1:12" s="18" customFormat="1" ht="19.5" customHeight="1">
      <c r="A35" s="48" t="s">
        <v>61</v>
      </c>
      <c r="B35" s="62">
        <v>17097</v>
      </c>
      <c r="C35" s="62">
        <v>12172</v>
      </c>
      <c r="D35" s="62">
        <v>934</v>
      </c>
      <c r="E35" s="62">
        <v>2639</v>
      </c>
      <c r="F35" s="62">
        <v>1222</v>
      </c>
      <c r="G35" s="62">
        <v>130</v>
      </c>
      <c r="H35" s="62">
        <v>51498</v>
      </c>
      <c r="I35" s="62">
        <v>36111</v>
      </c>
      <c r="J35" s="62">
        <v>11216</v>
      </c>
      <c r="K35" s="62">
        <v>3652</v>
      </c>
      <c r="L35" s="62">
        <v>519</v>
      </c>
    </row>
    <row r="36" spans="1:12" s="18" customFormat="1" ht="19.5" customHeight="1">
      <c r="A36" s="48" t="s">
        <v>64</v>
      </c>
      <c r="B36" s="62" t="s">
        <v>20</v>
      </c>
      <c r="C36" s="62" t="s">
        <v>20</v>
      </c>
      <c r="D36" s="62" t="s">
        <v>20</v>
      </c>
      <c r="E36" s="62" t="s">
        <v>20</v>
      </c>
      <c r="F36" s="62" t="s">
        <v>20</v>
      </c>
      <c r="G36" s="62" t="s">
        <v>20</v>
      </c>
      <c r="H36" s="62" t="s">
        <v>20</v>
      </c>
      <c r="I36" s="62" t="s">
        <v>20</v>
      </c>
      <c r="J36" s="62" t="s">
        <v>20</v>
      </c>
      <c r="K36" s="62" t="s">
        <v>20</v>
      </c>
      <c r="L36" s="62" t="s">
        <v>20</v>
      </c>
    </row>
    <row r="37" spans="1:12" s="18" customFormat="1" ht="19.5" customHeight="1">
      <c r="A37" s="49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s="18" customFormat="1" ht="19.5" customHeight="1">
      <c r="A38" s="49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s="18" customFormat="1" ht="19.5" customHeight="1">
      <c r="A39" s="49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s="18" customFormat="1" ht="19.5" customHeight="1">
      <c r="A40" s="49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s="18" customFormat="1" ht="19.5" customHeight="1">
      <c r="A41" s="49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 s="18" customFormat="1" ht="19.5" customHeight="1">
      <c r="A42" s="49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1:12" s="18" customFormat="1" ht="19.5" customHeight="1">
      <c r="A43" s="49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1:12" s="18" customFormat="1" ht="19.5" customHeight="1">
      <c r="A44" s="49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2" s="18" customFormat="1" ht="19.5" customHeight="1">
      <c r="A45" s="49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s="18" customFormat="1" ht="19.5" customHeight="1">
      <c r="A46" s="49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2" s="18" customFormat="1" ht="19.5" customHeight="1">
      <c r="A47" s="49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s="18" customFormat="1" ht="19.5" customHeight="1">
      <c r="A48" s="49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s="18" customFormat="1" ht="19.5" customHeight="1">
      <c r="A49" s="49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s="18" customFormat="1" ht="21" customHeight="1" thickBot="1">
      <c r="A50" s="50"/>
      <c r="B50" s="32"/>
      <c r="C50" s="32"/>
      <c r="D50" s="32"/>
      <c r="E50" s="32"/>
      <c r="F50" s="32"/>
      <c r="G50" s="32"/>
      <c r="H50" s="33">
        <v>0.99979043776694454</v>
      </c>
      <c r="I50" s="34"/>
      <c r="J50" s="34"/>
      <c r="K50" s="34"/>
      <c r="L50" s="34"/>
    </row>
    <row r="51" spans="1:12" s="36" customFormat="1" ht="14.25" customHeight="1">
      <c r="A51" s="35" t="s">
        <v>54</v>
      </c>
      <c r="G51" s="37" t="s">
        <v>19</v>
      </c>
      <c r="K51" s="37"/>
      <c r="L51" s="37"/>
    </row>
    <row r="52" spans="1:12" s="18" customFormat="1" ht="13.5" customHeight="1">
      <c r="A52" s="12" t="s">
        <v>69</v>
      </c>
      <c r="B52" s="2"/>
      <c r="C52" s="2"/>
      <c r="D52" s="2"/>
      <c r="E52" s="2"/>
      <c r="F52" s="2"/>
      <c r="G52" s="67" t="s">
        <v>68</v>
      </c>
      <c r="K52" s="20"/>
      <c r="L52" s="20"/>
    </row>
    <row r="53" spans="1:12" ht="13.5" customHeight="1">
      <c r="A53" s="65" t="s">
        <v>70</v>
      </c>
      <c r="B53" s="64"/>
      <c r="C53" s="64"/>
      <c r="D53" s="64"/>
      <c r="E53" s="64"/>
      <c r="F53" s="64"/>
      <c r="G53" s="20" t="s">
        <v>67</v>
      </c>
    </row>
    <row r="54" spans="1:12" ht="13.5" customHeight="1">
      <c r="A54" s="65" t="s">
        <v>66</v>
      </c>
      <c r="B54" s="64"/>
      <c r="C54" s="64"/>
      <c r="D54" s="64"/>
      <c r="E54" s="64"/>
      <c r="F54" s="64"/>
      <c r="G54" s="66" t="s">
        <v>65</v>
      </c>
    </row>
    <row r="55" spans="1:12" ht="19.95" customHeight="1">
      <c r="A55" s="38"/>
      <c r="B55" s="18"/>
      <c r="C55" s="38"/>
      <c r="D55" s="38"/>
      <c r="E55" s="18"/>
      <c r="F55" s="18"/>
      <c r="G55" s="20"/>
    </row>
    <row r="56" spans="1:12" ht="19.95" customHeight="1">
      <c r="A56" s="38"/>
      <c r="B56" s="18"/>
      <c r="C56" s="18"/>
      <c r="D56" s="18"/>
      <c r="E56" s="18"/>
      <c r="F56" s="18"/>
      <c r="G56" s="20"/>
    </row>
    <row r="60" spans="1:12" ht="19.95" customHeight="1">
      <c r="J60" s="20"/>
    </row>
  </sheetData>
  <mergeCells count="30">
    <mergeCell ref="A11:A14"/>
    <mergeCell ref="D13:D14"/>
    <mergeCell ref="G12:G13"/>
    <mergeCell ref="B11:F11"/>
    <mergeCell ref="I6:I7"/>
    <mergeCell ref="H6:H7"/>
    <mergeCell ref="B12:B13"/>
    <mergeCell ref="C12:C13"/>
    <mergeCell ref="F12:F13"/>
    <mergeCell ref="F6:F7"/>
    <mergeCell ref="E13:E14"/>
    <mergeCell ref="C6:C7"/>
    <mergeCell ref="L12:L13"/>
    <mergeCell ref="I12:I13"/>
    <mergeCell ref="L6:L7"/>
    <mergeCell ref="D12:E12"/>
    <mergeCell ref="J12:J13"/>
    <mergeCell ref="D6:E6"/>
    <mergeCell ref="H12:H13"/>
    <mergeCell ref="H11:L11"/>
    <mergeCell ref="K12:K13"/>
    <mergeCell ref="K6:K7"/>
    <mergeCell ref="J6:J7"/>
    <mergeCell ref="A2:F2"/>
    <mergeCell ref="G2:L2"/>
    <mergeCell ref="D7:D8"/>
    <mergeCell ref="E7:E8"/>
    <mergeCell ref="B6:B7"/>
    <mergeCell ref="G6:G7"/>
    <mergeCell ref="A5:A8"/>
  </mergeCells>
  <phoneticPr fontId="3" type="noConversion"/>
  <pageMargins left="0.59055118110236227" right="1.299212598425197" top="0.36" bottom="0.31496062992125984" header="0.2" footer="0.2"/>
  <pageSetup paperSize="9" pageOrder="overThenDown" orientation="portrait" r:id="rId1"/>
  <headerFooter alignWithMargins="0"/>
  <rowBreaks count="2" manualBreakCount="2">
    <brk id="54" max="16383" man="1"/>
    <brk id="79" max="6553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4-2</vt:lpstr>
      <vt:lpstr>'4-2'!Print_Area</vt:lpstr>
    </vt:vector>
  </TitlesOfParts>
  <Company>SYNNEX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陳彥鈞</cp:lastModifiedBy>
  <cp:lastPrinted>2021-10-26T11:09:55Z</cp:lastPrinted>
  <dcterms:created xsi:type="dcterms:W3CDTF">2004-08-31T07:01:09Z</dcterms:created>
  <dcterms:modified xsi:type="dcterms:W3CDTF">2021-10-27T08:48:47Z</dcterms:modified>
</cp:coreProperties>
</file>