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715" activeTab="0"/>
  </bookViews>
  <sheets>
    <sheet name="104-1" sheetId="1" r:id="rId1"/>
  </sheets>
  <definedNames>
    <definedName name="_xlnm.Print_Area" localSheetId="0">'104-1'!$A$1:$M$159</definedName>
    <definedName name="_xlnm.Print_Titles" localSheetId="0">'104-1'!$14:$14</definedName>
  </definedNames>
  <calcPr fullCalcOnLoad="1"/>
</workbook>
</file>

<file path=xl/comments1.xml><?xml version="1.0" encoding="utf-8"?>
<comments xmlns="http://schemas.openxmlformats.org/spreadsheetml/2006/main">
  <authors>
    <author>fan</author>
  </authors>
  <commentList>
    <comment ref="B64" authorId="0">
      <text>
        <r>
          <rPr>
            <b/>
            <sz val="9"/>
            <rFont val="新細明體"/>
            <family val="1"/>
          </rPr>
          <t>fan:</t>
        </r>
        <r>
          <rPr>
            <sz val="9"/>
            <rFont val="新細明體"/>
            <family val="1"/>
          </rPr>
          <t xml:space="preserve">
</t>
        </r>
        <r>
          <rPr>
            <sz val="12"/>
            <rFont val="新細明體"/>
            <family val="1"/>
          </rPr>
          <t>1人550元</t>
        </r>
      </text>
    </comment>
  </commentList>
</comments>
</file>

<file path=xl/sharedStrings.xml><?xml version="1.0" encoding="utf-8"?>
<sst xmlns="http://schemas.openxmlformats.org/spreadsheetml/2006/main" count="482" uniqueCount="300">
  <si>
    <t>性侵害、家庭暴力防治宣導、研習及專業訓練活動觀摩等</t>
  </si>
  <si>
    <t>家庭暴力與性侵害防治業務(衛生局)</t>
  </si>
  <si>
    <t>委託社福單位辦理家事事件服務處相關服務及訓練費用</t>
  </si>
  <si>
    <t>社區培力育成中心</t>
  </si>
  <si>
    <t>公益彩券盈餘綜合業務行政費</t>
  </si>
  <si>
    <t>原鄉反暴計畫</t>
  </si>
  <si>
    <t>中華民國104年1月份至3月份（104年度第1季）</t>
  </si>
  <si>
    <t>高關懷少年輔導服務及社區服務方案</t>
  </si>
  <si>
    <t>青少年福利服務中心經營管理計畫-人事費、行政業務費、專業諮詢與督導費及活動費</t>
  </si>
  <si>
    <t>老人暨身心障礙者個案管理系統軟體維護</t>
  </si>
  <si>
    <t>老人及身心障礙者偏鄉關懷服務計畫</t>
  </si>
  <si>
    <t>老人福利計畫綜合業務行政費</t>
  </si>
  <si>
    <t>老人福利服務等宣導</t>
  </si>
  <si>
    <t>老人及身心障礙者免費乘車軟體維護</t>
  </si>
  <si>
    <t>老人及身心障礙者免費乘車製發乘車卡等用品</t>
  </si>
  <si>
    <t>老人福利赴外縣市參訪觀摩活動</t>
  </si>
  <si>
    <t>重度照顧需求身心障礙者服務試辦計畫</t>
  </si>
  <si>
    <t>身心障礙者及老人中期照顧試辦計畫</t>
  </si>
  <si>
    <t>辦理身心障礙者家庭服務方案</t>
  </si>
  <si>
    <t>辦理績優社福從業人員表揚計畫</t>
  </si>
  <si>
    <t>優先採購產品促銷活動</t>
  </si>
  <si>
    <t>花蓮縣輔具資源中心辦理輔具維修回收租借評估追蹤、諮詢、輔導及到宅評估復健訓練專業人員評估服務</t>
  </si>
  <si>
    <t>花蓮縣身心障礙者居家式臨時照顧服務</t>
  </si>
  <si>
    <t>身心障礙團體培力研習訓練</t>
  </si>
  <si>
    <t>身心障礙福利服務中心建築物之經營管理</t>
  </si>
  <si>
    <t>本縣身心障礙復康巴士服務</t>
  </si>
  <si>
    <t>花蓮縣身心障礙者家庭托顧服務</t>
  </si>
  <si>
    <t>身心障礙者家庭照顧服務計畫雜支費(支持方案研習及講座)</t>
  </si>
  <si>
    <t>輔具服務資源建置工作計畫</t>
  </si>
  <si>
    <t>身心障礙權益宣導及社會教育活動</t>
  </si>
  <si>
    <t>聽打服務計畫</t>
  </si>
  <si>
    <t>身心障礙監護宣告服務</t>
  </si>
  <si>
    <t>身心障礙福利服務、休閒服務親職教育活動</t>
  </si>
  <si>
    <t>社會救助計畫綜合業務行政費</t>
  </si>
  <si>
    <t>身心障礙機構及團體設施改善及設施、設備補助</t>
  </si>
  <si>
    <t>協助遊民暨街友福利服務活動及方案</t>
  </si>
  <si>
    <t>公益彩券形象宣導相關活動</t>
  </si>
  <si>
    <t>志願服務社區化福利服務計畫及一般活動</t>
  </si>
  <si>
    <t>社工日及成長團體等活動</t>
  </si>
  <si>
    <t>社區福利化方案</t>
  </si>
  <si>
    <t>社區福利化相關活動</t>
  </si>
  <si>
    <t>身心障礙福利綜合業務費</t>
  </si>
  <si>
    <t>身心障礙福利服務機構團體會務經費</t>
  </si>
  <si>
    <t>身心障礙福利服務機構團體各項活動</t>
  </si>
  <si>
    <t>委託社福機構辦理公私協力托育資源中心計畫自籌款20%</t>
  </si>
  <si>
    <t>弱勢群體優生保健生育健康管理計畫</t>
  </si>
  <si>
    <t>特殊境遇家庭各項扶助</t>
  </si>
  <si>
    <t>一般或特殊婦女活動、婦女成長性別主流化、婦女權益及婦女資源整合、家庭照顧、婦女健康温暖關懷據點等福利活動及方案</t>
  </si>
  <si>
    <t>社福機構及立案團體辦理單親家庭及弱勢家庭支持性服務</t>
  </si>
  <si>
    <t>社福機構及立案團體辦理新住民家庭支持性服務</t>
  </si>
  <si>
    <t>婦女福利服務中心-人事費、行政業務費、專業諮詢與督導費及活動費等</t>
  </si>
  <si>
    <t>婦女生活狀況調查</t>
  </si>
  <si>
    <t>社區保母系統管理費(代辦計畫縣配合20%)</t>
  </si>
  <si>
    <t>寄養家庭及親屬寄養家庭支持性服務費</t>
  </si>
  <si>
    <t>發展遲緩兒童早期療育相關活動</t>
  </si>
  <si>
    <t>托育人員訓練、托育服務及保母登記等相關費用</t>
  </si>
  <si>
    <t>兒童福利服務暨托育資源中心-人事費、行政業務費、專業諮詢與督導費及活動費等</t>
  </si>
  <si>
    <t>23.</t>
  </si>
  <si>
    <t>24.</t>
  </si>
  <si>
    <t>25.</t>
  </si>
  <si>
    <t>26.</t>
  </si>
  <si>
    <t>27.</t>
  </si>
  <si>
    <t>28.</t>
  </si>
  <si>
    <t>29.</t>
  </si>
  <si>
    <t>30.</t>
  </si>
  <si>
    <t>31.</t>
  </si>
  <si>
    <t>32.</t>
  </si>
  <si>
    <t>33.</t>
  </si>
  <si>
    <t>36.</t>
  </si>
  <si>
    <t>37.</t>
  </si>
  <si>
    <t>38.</t>
  </si>
  <si>
    <t>39.</t>
  </si>
  <si>
    <t>(c)</t>
  </si>
  <si>
    <t>七、本年度1月起至本季截止公益彩券盈餘分配剩餘情形：</t>
  </si>
  <si>
    <t>小計</t>
  </si>
  <si>
    <t>三、以前年度剩餘款處理情形：</t>
  </si>
  <si>
    <t>五、本年度公益彩券盈餘分配預算編列情形：</t>
  </si>
  <si>
    <t>六、公益彩券盈餘分配之執行數：</t>
  </si>
  <si>
    <t>單位：新台幣元</t>
  </si>
  <si>
    <t>福利類別及項目</t>
  </si>
  <si>
    <t>2.</t>
  </si>
  <si>
    <t>3.</t>
  </si>
  <si>
    <t>4.</t>
  </si>
  <si>
    <t>5.</t>
  </si>
  <si>
    <t>6.</t>
  </si>
  <si>
    <t>兒童及少年性交易防制相關宣導活動</t>
  </si>
  <si>
    <t>7.</t>
  </si>
  <si>
    <t>8.</t>
  </si>
  <si>
    <t>收出養服務等兒少相關宣導計畫</t>
  </si>
  <si>
    <t>9.</t>
  </si>
  <si>
    <t>各福利機構辦理各類兒童、少年等福利活動</t>
  </si>
  <si>
    <t>10.</t>
  </si>
  <si>
    <t>兒少中心，資源中心、家園及機構等充實設施設備更新及修繕費</t>
  </si>
  <si>
    <t>11.</t>
  </si>
  <si>
    <t>12.</t>
  </si>
  <si>
    <t>13.</t>
  </si>
  <si>
    <t>14.</t>
  </si>
  <si>
    <t>15.</t>
  </si>
  <si>
    <t>兒童及少年家庭陪伴與支持計畫</t>
  </si>
  <si>
    <t>16.</t>
  </si>
  <si>
    <t>17.</t>
  </si>
  <si>
    <t>18.</t>
  </si>
  <si>
    <t>高關懷暨犯罪、虞犯行為少年外展輔導服務工作計畫</t>
  </si>
  <si>
    <t>19.</t>
  </si>
  <si>
    <t>20.</t>
  </si>
  <si>
    <t>21.</t>
  </si>
  <si>
    <t>22.</t>
  </si>
  <si>
    <t>備註</t>
  </si>
  <si>
    <t>依預算分配期程辦理。</t>
  </si>
  <si>
    <t>依實際申請覈實撥付。</t>
  </si>
  <si>
    <t>依實際執行情形辦理。</t>
  </si>
  <si>
    <t>年底辦理評鑑後撥付。</t>
  </si>
  <si>
    <t>依契約時程核銷撥付。</t>
  </si>
  <si>
    <t>公益彩券盈餘分配辦理社會福利事業情形季報表</t>
  </si>
  <si>
    <t>身心障礙者心理重建</t>
  </si>
  <si>
    <r>
      <t>第</t>
    </r>
    <r>
      <rPr>
        <sz val="10"/>
        <rFont val="Times New Roman"/>
        <family val="1"/>
      </rPr>
      <t>3</t>
    </r>
    <r>
      <rPr>
        <sz val="10"/>
        <rFont val="新細明體"/>
        <family val="1"/>
      </rPr>
      <t>季執行數</t>
    </r>
  </si>
  <si>
    <r>
      <t>第</t>
    </r>
    <r>
      <rPr>
        <sz val="10"/>
        <rFont val="Times New Roman"/>
        <family val="1"/>
      </rPr>
      <t>4</t>
    </r>
    <r>
      <rPr>
        <sz val="10"/>
        <rFont val="新細明體"/>
        <family val="1"/>
      </rPr>
      <t>季執行數</t>
    </r>
  </si>
  <si>
    <r>
      <t>執行率（</t>
    </r>
    <r>
      <rPr>
        <sz val="9"/>
        <rFont val="Times New Roman"/>
        <family val="1"/>
      </rPr>
      <t>%</t>
    </r>
    <r>
      <rPr>
        <sz val="9"/>
        <rFont val="新細明體"/>
        <family val="1"/>
      </rPr>
      <t>）</t>
    </r>
  </si>
  <si>
    <r>
      <t>（二）處理情形：</t>
    </r>
    <r>
      <rPr>
        <u val="single"/>
        <sz val="10"/>
        <rFont val="新細明體"/>
        <family val="1"/>
      </rPr>
      <t xml:space="preserve">    納入本縣公益彩券盈餘分配基金專戶管理並列入年度編列預算執行。   </t>
    </r>
  </si>
  <si>
    <t>本年度預算數</t>
  </si>
  <si>
    <t>第1季執行數</t>
  </si>
  <si>
    <t>第2季執行數</t>
  </si>
  <si>
    <t>（一）兒童及少年福利</t>
  </si>
  <si>
    <t>1.</t>
  </si>
  <si>
    <r>
      <t>（一）截至去年度12月底止，公益彩券盈餘分配待運用數為</t>
    </r>
    <r>
      <rPr>
        <b/>
        <sz val="10"/>
        <rFont val="新細明體"/>
        <family val="1"/>
      </rPr>
      <t>(a)</t>
    </r>
    <r>
      <rPr>
        <b/>
        <u val="single"/>
        <sz val="10"/>
        <rFont val="新細明體"/>
        <family val="1"/>
      </rPr>
      <t xml:space="preserve">  535,352,271 </t>
    </r>
    <r>
      <rPr>
        <u val="single"/>
        <sz val="10"/>
        <rFont val="新細明體"/>
        <family val="1"/>
      </rPr>
      <t xml:space="preserve">  </t>
    </r>
    <r>
      <rPr>
        <sz val="10"/>
        <rFont val="新細明體"/>
        <family val="1"/>
      </rPr>
      <t>元 。</t>
    </r>
  </si>
  <si>
    <t>兒少福利服務機構管理與輔導及綜合業務行政費</t>
  </si>
  <si>
    <t>（二）婦女福利</t>
  </si>
  <si>
    <t>2.</t>
  </si>
  <si>
    <t>婦女福利服務及活動綜合業務行政費</t>
  </si>
  <si>
    <t>（三）老人福利</t>
  </si>
  <si>
    <t>老人及身心障礙者餐食</t>
  </si>
  <si>
    <t>老人及身心障礙緊急救援連線</t>
  </si>
  <si>
    <t>長期照顧十年計畫－輔具購買、租借及居家無障礙環境改善服務</t>
  </si>
  <si>
    <t>長期照顧十年計畫－居家服務費</t>
  </si>
  <si>
    <t>列冊低(中低)收入戶老人委託安置費</t>
  </si>
  <si>
    <t>老人及身心障礙者免費乘車補助</t>
  </si>
  <si>
    <t>長期照顧十年計畫－照顧服務（含日間照顧及家庭托顧）</t>
  </si>
  <si>
    <t>弱勢老人及身心障礙者重病住院醫療看護補助</t>
  </si>
  <si>
    <t>長期照顧十年計畫－外縣市住籍不一服務費</t>
  </si>
  <si>
    <t>傳愛達人計畫─老人及身心障礙者個案關懷服務</t>
  </si>
  <si>
    <t>老人福利機構教育訓練及輔導計畫</t>
  </si>
  <si>
    <t>社區照顧關懷據點評鑑實施計畫─獎勵金</t>
  </si>
  <si>
    <t>長期照顧教育訓練計畫</t>
  </si>
  <si>
    <t>社區照顧關懷據點計畫專業服務費等</t>
  </si>
  <si>
    <t>長期照顧服務資源建置工作人力</t>
  </si>
  <si>
    <t>老人及身心障礙團體自強活動名冊管理系統軟體維護</t>
  </si>
  <si>
    <t>推展行動式老人文康巡迴車服務</t>
  </si>
  <si>
    <t>獨居及高風險老人服務方案</t>
  </si>
  <si>
    <t>（四）身心障礙者福利</t>
  </si>
  <si>
    <t>手語翻譯服務計畫</t>
  </si>
  <si>
    <t>輔具資源中心購置身心障礙者輔助器具等設施設備</t>
  </si>
  <si>
    <t>（五）社會救助</t>
  </si>
  <si>
    <t>低(中低)收入戶脫貧方案等活動</t>
  </si>
  <si>
    <t>執行遊民暨街友個案交通費</t>
  </si>
  <si>
    <t>天然災害儲備及遊民、街友低溫關懷救助相關物品</t>
  </si>
  <si>
    <t>社會救助個案管理資訊系統軟體維護</t>
  </si>
  <si>
    <t>（六）其他福利</t>
  </si>
  <si>
    <t>志願服務推廣中心實施計畫</t>
  </si>
  <si>
    <r>
      <t xml:space="preserve">（一）本年度1月起至本季截止，已發包或已簽約經費 </t>
    </r>
    <r>
      <rPr>
        <u val="single"/>
        <sz val="10"/>
        <rFont val="新細明體"/>
        <family val="1"/>
      </rPr>
      <t xml:space="preserve">  3,380,040   </t>
    </r>
    <r>
      <rPr>
        <sz val="10"/>
        <rFont val="新細明體"/>
        <family val="1"/>
      </rPr>
      <t xml:space="preserve"> 元，預計於次季執行經費 </t>
    </r>
    <r>
      <rPr>
        <u val="single"/>
        <sz val="10"/>
        <rFont val="新細明體"/>
        <family val="1"/>
      </rPr>
      <t xml:space="preserve">   0    </t>
    </r>
    <r>
      <rPr>
        <sz val="10"/>
        <rFont val="新細明體"/>
        <family val="1"/>
      </rPr>
      <t xml:space="preserve"> 元。</t>
    </r>
  </si>
  <si>
    <t>補助9人</t>
  </si>
  <si>
    <t xml:space="preserve">社會福利市集  </t>
  </si>
  <si>
    <t>長期照顧教育訓練及老人福利機構輔導計畫</t>
  </si>
  <si>
    <t xml:space="preserve">原住民社區關懷據點及日托站開辦費、設備費及業務費等  </t>
  </si>
  <si>
    <t xml:space="preserve">縣內各福利、醫療機構、社團辦理社區老人日托服務及社區照顧關懷據點開辦費、設備費及業務費等  </t>
  </si>
  <si>
    <t xml:space="preserve">社團或各鄉鎮市公所辦理老人自強活動經費  </t>
  </si>
  <si>
    <t xml:space="preserve">各鄉鎮市公所老人及社區長壽俱樂部立案老人社團及機構等各項活動  </t>
  </si>
  <si>
    <t xml:space="preserve">社團及機構辦理社區關懷據點教育、宣導及多元導入等業務  </t>
  </si>
  <si>
    <r>
      <t>（二）預計於次季核銷經費</t>
    </r>
    <r>
      <rPr>
        <u val="single"/>
        <sz val="10"/>
        <rFont val="新細明體"/>
        <family val="1"/>
      </rPr>
      <t xml:space="preserve">  33,060,944     </t>
    </r>
    <r>
      <rPr>
        <sz val="10"/>
        <rFont val="新細明體"/>
        <family val="1"/>
      </rPr>
      <t xml:space="preserve">元，預估累計至次季止執行率 </t>
    </r>
    <r>
      <rPr>
        <u val="single"/>
        <sz val="10"/>
        <rFont val="新細明體"/>
        <family val="1"/>
      </rPr>
      <t xml:space="preserve">   20.92  </t>
    </r>
    <r>
      <rPr>
        <sz val="10"/>
        <rFont val="新細明體"/>
        <family val="1"/>
      </rPr>
      <t>%。 
            ( 因各項計畫執行依預算分配期程辦理暨撥付，款項大部分於第4季核銷，故本季執行率顯較低。)</t>
    </r>
  </si>
  <si>
    <t>已先行預撥40萬元未核銷</t>
  </si>
  <si>
    <t>已先行預撥766萬元未核銷</t>
  </si>
  <si>
    <t>已先行預撥140萬元未核銷</t>
  </si>
  <si>
    <t>填表說明：「福利類別及項目」，得視當季實際執行情形酌予增減或修正。</t>
  </si>
  <si>
    <r>
      <t>（二）尚未執行之原因：</t>
    </r>
    <r>
      <rPr>
        <u val="single"/>
        <sz val="10"/>
        <rFont val="新細明體"/>
        <family val="1"/>
      </rPr>
      <t xml:space="preserve">    按年度計畫時程覈實執行之，故尚有待執行預算數。</t>
    </r>
  </si>
  <si>
    <t xml:space="preserve">八、公益彩券盈餘預算經費動支及核銷預估情形： （第4季報表本欄免填）                                  </t>
  </si>
  <si>
    <t>備註：簽章欄得由各該直轄巿、縣巿政府視業務劃分，自行調整。</t>
  </si>
  <si>
    <r>
      <t>一、本年度公益彩券盈餘分配管理方式：</t>
    </r>
    <r>
      <rPr>
        <sz val="16"/>
        <rFont val="新細明體"/>
        <family val="1"/>
      </rPr>
      <t xml:space="preserve">⍌ </t>
    </r>
    <r>
      <rPr>
        <sz val="10"/>
        <rFont val="新細明體"/>
        <family val="1"/>
      </rPr>
      <t>基金管理    □收支並列    □其他：</t>
    </r>
    <r>
      <rPr>
        <u val="single"/>
        <sz val="10"/>
        <rFont val="新細明體"/>
        <family val="1"/>
      </rPr>
      <t xml:space="preserve">        </t>
    </r>
    <r>
      <rPr>
        <sz val="10"/>
        <rFont val="新細明體"/>
        <family val="1"/>
      </rPr>
      <t>。</t>
    </r>
  </si>
  <si>
    <t>小計</t>
  </si>
  <si>
    <r>
      <t>本年度</t>
    </r>
    <r>
      <rPr>
        <sz val="9"/>
        <rFont val="Times New Roman"/>
        <family val="1"/>
      </rPr>
      <t>1</t>
    </r>
    <r>
      <rPr>
        <sz val="9"/>
        <rFont val="新細明體"/>
        <family val="1"/>
      </rPr>
      <t>月起至本季截止累計執行數</t>
    </r>
  </si>
  <si>
    <t>受益人數(次)</t>
  </si>
  <si>
    <r>
      <t>430人</t>
    </r>
  </si>
  <si>
    <r>
      <t>431人</t>
    </r>
  </si>
  <si>
    <r>
      <t>432人</t>
    </r>
  </si>
  <si>
    <t>超支併決算</t>
  </si>
  <si>
    <t>依預算分配期程辦理。</t>
  </si>
  <si>
    <r>
      <t>216</t>
    </r>
    <r>
      <rPr>
        <sz val="9"/>
        <rFont val="新細明體"/>
        <family val="1"/>
      </rPr>
      <t>人次</t>
    </r>
  </si>
  <si>
    <r>
      <t>86</t>
    </r>
    <r>
      <rPr>
        <sz val="9"/>
        <rFont val="細明體"/>
        <family val="3"/>
      </rPr>
      <t>人次</t>
    </r>
  </si>
  <si>
    <r>
      <t>3442</t>
    </r>
    <r>
      <rPr>
        <sz val="9"/>
        <rFont val="細明體"/>
        <family val="3"/>
      </rPr>
      <t>人次</t>
    </r>
  </si>
  <si>
    <r>
      <t>15023</t>
    </r>
    <r>
      <rPr>
        <sz val="9"/>
        <rFont val="細明體"/>
        <family val="3"/>
      </rPr>
      <t>人次</t>
    </r>
  </si>
  <si>
    <r>
      <t xml:space="preserve">1003
</t>
    </r>
    <r>
      <rPr>
        <sz val="9"/>
        <rFont val="新細明體"/>
        <family val="1"/>
      </rPr>
      <t>人次</t>
    </r>
  </si>
  <si>
    <r>
      <t>2047</t>
    </r>
    <r>
      <rPr>
        <sz val="9"/>
        <rFont val="細明體"/>
        <family val="3"/>
      </rPr>
      <t>人次</t>
    </r>
  </si>
  <si>
    <r>
      <t>376</t>
    </r>
    <r>
      <rPr>
        <sz val="9"/>
        <rFont val="新細明體"/>
        <family val="1"/>
      </rPr>
      <t>人</t>
    </r>
  </si>
  <si>
    <r>
      <t>1996</t>
    </r>
    <r>
      <rPr>
        <sz val="9"/>
        <rFont val="細明體"/>
        <family val="3"/>
      </rPr>
      <t>人次</t>
    </r>
  </si>
  <si>
    <r>
      <t>3</t>
    </r>
    <r>
      <rPr>
        <sz val="9"/>
        <rFont val="新細明體"/>
        <family val="1"/>
      </rPr>
      <t>所機構</t>
    </r>
  </si>
  <si>
    <r>
      <t>314</t>
    </r>
    <r>
      <rPr>
        <sz val="9"/>
        <rFont val="細明體"/>
        <family val="3"/>
      </rPr>
      <t>人</t>
    </r>
  </si>
  <si>
    <t>依實際申請覈實撥付。</t>
  </si>
  <si>
    <r>
      <t>505</t>
    </r>
    <r>
      <rPr>
        <sz val="9"/>
        <rFont val="細明體"/>
        <family val="3"/>
      </rPr>
      <t>人</t>
    </r>
  </si>
  <si>
    <r>
      <t>22022</t>
    </r>
    <r>
      <rPr>
        <sz val="9"/>
        <rFont val="新細明體"/>
        <family val="1"/>
      </rPr>
      <t>人次</t>
    </r>
  </si>
  <si>
    <r>
      <t>6340</t>
    </r>
    <r>
      <rPr>
        <sz val="9"/>
        <rFont val="新細明體"/>
        <family val="1"/>
      </rPr>
      <t>人次</t>
    </r>
  </si>
  <si>
    <r>
      <t>268</t>
    </r>
    <r>
      <rPr>
        <sz val="9"/>
        <rFont val="新細明體"/>
        <family val="1"/>
      </rPr>
      <t>人次</t>
    </r>
  </si>
  <si>
    <r>
      <t>1</t>
    </r>
    <r>
      <rPr>
        <sz val="9"/>
        <rFont val="細明體"/>
        <family val="3"/>
      </rPr>
      <t>單位</t>
    </r>
  </si>
  <si>
    <r>
      <t>834</t>
    </r>
    <r>
      <rPr>
        <sz val="9"/>
        <rFont val="細明體"/>
        <family val="3"/>
      </rPr>
      <t>人次</t>
    </r>
  </si>
  <si>
    <r>
      <t>897</t>
    </r>
    <r>
      <rPr>
        <sz val="9"/>
        <rFont val="細明體"/>
        <family val="3"/>
      </rPr>
      <t>人次</t>
    </r>
  </si>
  <si>
    <r>
      <t>40</t>
    </r>
    <r>
      <rPr>
        <sz val="9"/>
        <rFont val="細明體"/>
        <family val="3"/>
      </rPr>
      <t>人</t>
    </r>
  </si>
  <si>
    <r>
      <t>25951</t>
    </r>
    <r>
      <rPr>
        <sz val="9"/>
        <rFont val="細明體"/>
        <family val="3"/>
      </rPr>
      <t>人次</t>
    </r>
  </si>
  <si>
    <r>
      <t xml:space="preserve">147755
</t>
    </r>
    <r>
      <rPr>
        <sz val="9"/>
        <rFont val="新細明體"/>
        <family val="1"/>
      </rPr>
      <t>人次</t>
    </r>
  </si>
  <si>
    <r>
      <t>132</t>
    </r>
    <r>
      <rPr>
        <sz val="9"/>
        <rFont val="細明體"/>
        <family val="3"/>
      </rPr>
      <t>人</t>
    </r>
  </si>
  <si>
    <r>
      <t>962</t>
    </r>
    <r>
      <rPr>
        <sz val="9"/>
        <rFont val="新細明體"/>
        <family val="1"/>
      </rPr>
      <t xml:space="preserve">人
</t>
    </r>
    <r>
      <rPr>
        <sz val="9"/>
        <rFont val="Times New Roman"/>
        <family val="1"/>
      </rPr>
      <t>126726</t>
    </r>
    <r>
      <rPr>
        <sz val="9"/>
        <rFont val="新細明體"/>
        <family val="1"/>
      </rPr>
      <t>人次</t>
    </r>
  </si>
  <si>
    <r>
      <t>612</t>
    </r>
    <r>
      <rPr>
        <sz val="9"/>
        <rFont val="新細明體"/>
        <family val="1"/>
      </rPr>
      <t>人次</t>
    </r>
  </si>
  <si>
    <r>
      <t>72</t>
    </r>
    <r>
      <rPr>
        <sz val="9"/>
        <rFont val="新細明體"/>
        <family val="1"/>
      </rPr>
      <t>人次</t>
    </r>
  </si>
  <si>
    <r>
      <t>608000</t>
    </r>
    <r>
      <rPr>
        <sz val="9"/>
        <rFont val="新細明體"/>
        <family val="1"/>
      </rPr>
      <t>人次</t>
    </r>
  </si>
  <si>
    <r>
      <t>344</t>
    </r>
    <r>
      <rPr>
        <sz val="9"/>
        <rFont val="新細明體"/>
        <family val="1"/>
      </rPr>
      <t>人次</t>
    </r>
  </si>
  <si>
    <r>
      <t>12779</t>
    </r>
    <r>
      <rPr>
        <sz val="9"/>
        <rFont val="細明體"/>
        <family val="3"/>
      </rPr>
      <t>人次</t>
    </r>
  </si>
  <si>
    <r>
      <t>22</t>
    </r>
    <r>
      <rPr>
        <sz val="9"/>
        <rFont val="細明體"/>
        <family val="3"/>
      </rPr>
      <t>人</t>
    </r>
  </si>
  <si>
    <r>
      <t>7680</t>
    </r>
    <r>
      <rPr>
        <sz val="9"/>
        <rFont val="細明體"/>
        <family val="3"/>
      </rPr>
      <t>人次</t>
    </r>
  </si>
  <si>
    <r>
      <t>3953</t>
    </r>
    <r>
      <rPr>
        <sz val="9"/>
        <rFont val="新細明體"/>
        <family val="1"/>
      </rPr>
      <t>人</t>
    </r>
  </si>
  <si>
    <r>
      <t>30271</t>
    </r>
    <r>
      <rPr>
        <sz val="9"/>
        <rFont val="細明體"/>
        <family val="3"/>
      </rPr>
      <t>人</t>
    </r>
  </si>
  <si>
    <r>
      <t>10</t>
    </r>
    <r>
      <rPr>
        <sz val="9"/>
        <rFont val="新細明體"/>
        <family val="1"/>
      </rPr>
      <t>單位</t>
    </r>
  </si>
  <si>
    <r>
      <t>18</t>
    </r>
    <r>
      <rPr>
        <sz val="9"/>
        <rFont val="細明體"/>
        <family val="3"/>
      </rPr>
      <t>場</t>
    </r>
    <r>
      <rPr>
        <sz val="9"/>
        <rFont val="Times New Roman"/>
        <family val="1"/>
      </rPr>
      <t>20801</t>
    </r>
    <r>
      <rPr>
        <sz val="9"/>
        <rFont val="細明體"/>
        <family val="3"/>
      </rPr>
      <t>人次</t>
    </r>
  </si>
  <si>
    <r>
      <t>2</t>
    </r>
    <r>
      <rPr>
        <sz val="9"/>
        <rFont val="新細明體"/>
        <family val="1"/>
      </rPr>
      <t>場次</t>
    </r>
    <r>
      <rPr>
        <sz val="9"/>
        <rFont val="Times New Roman"/>
        <family val="1"/>
      </rPr>
      <t>.40</t>
    </r>
    <r>
      <rPr>
        <sz val="9"/>
        <rFont val="新細明體"/>
        <family val="1"/>
      </rPr>
      <t>人次</t>
    </r>
  </si>
  <si>
    <r>
      <t>15</t>
    </r>
    <r>
      <rPr>
        <sz val="9"/>
        <rFont val="細明體"/>
        <family val="3"/>
      </rPr>
      <t>單位</t>
    </r>
  </si>
  <si>
    <r>
      <t xml:space="preserve">9130
</t>
    </r>
    <r>
      <rPr>
        <sz val="9"/>
        <rFont val="新細明體"/>
        <family val="1"/>
      </rPr>
      <t>人</t>
    </r>
  </si>
  <si>
    <r>
      <t>12</t>
    </r>
    <r>
      <rPr>
        <sz val="9"/>
        <rFont val="細明體"/>
        <family val="3"/>
      </rPr>
      <t>單位</t>
    </r>
  </si>
  <si>
    <r>
      <t>7</t>
    </r>
    <r>
      <rPr>
        <sz val="9"/>
        <rFont val="細明體"/>
        <family val="3"/>
      </rPr>
      <t>單位</t>
    </r>
  </si>
  <si>
    <r>
      <t>381</t>
    </r>
    <r>
      <rPr>
        <sz val="9"/>
        <rFont val="新細明體"/>
        <family val="1"/>
      </rPr>
      <t>人次</t>
    </r>
  </si>
  <si>
    <r>
      <t>100</t>
    </r>
    <r>
      <rPr>
        <sz val="9"/>
        <rFont val="細明體"/>
        <family val="3"/>
      </rPr>
      <t>人次</t>
    </r>
  </si>
  <si>
    <t>按預算分配期程辦理。</t>
  </si>
  <si>
    <r>
      <t>160</t>
    </r>
    <r>
      <rPr>
        <sz val="9"/>
        <rFont val="細明體"/>
        <family val="3"/>
      </rPr>
      <t>人</t>
    </r>
  </si>
  <si>
    <r>
      <t>94</t>
    </r>
    <r>
      <rPr>
        <sz val="9"/>
        <rFont val="新細明體"/>
        <family val="1"/>
      </rPr>
      <t>人</t>
    </r>
  </si>
  <si>
    <r>
      <t>501</t>
    </r>
    <r>
      <rPr>
        <sz val="9"/>
        <rFont val="新細明體"/>
        <family val="1"/>
      </rPr>
      <t>人</t>
    </r>
  </si>
  <si>
    <r>
      <t>7928</t>
    </r>
    <r>
      <rPr>
        <sz val="9"/>
        <rFont val="新細明體"/>
        <family val="1"/>
      </rPr>
      <t>人次</t>
    </r>
  </si>
  <si>
    <r>
      <t>5</t>
    </r>
    <r>
      <rPr>
        <sz val="9"/>
        <rFont val="新細明體"/>
        <family val="1"/>
      </rPr>
      <t>所機構</t>
    </r>
  </si>
  <si>
    <r>
      <t xml:space="preserve">7381
</t>
    </r>
    <r>
      <rPr>
        <sz val="9"/>
        <rFont val="細明體"/>
        <family val="3"/>
      </rPr>
      <t>人次</t>
    </r>
  </si>
  <si>
    <r>
      <t>24</t>
    </r>
    <r>
      <rPr>
        <sz val="9"/>
        <rFont val="新細明體"/>
        <family val="1"/>
      </rPr>
      <t>人</t>
    </r>
  </si>
  <si>
    <r>
      <t>3783</t>
    </r>
    <r>
      <rPr>
        <sz val="9"/>
        <rFont val="新細明體"/>
        <family val="1"/>
      </rPr>
      <t xml:space="preserve">人
</t>
    </r>
    <r>
      <rPr>
        <sz val="9"/>
        <rFont val="Times New Roman"/>
        <family val="1"/>
      </rPr>
      <t>6</t>
    </r>
    <r>
      <rPr>
        <sz val="9"/>
        <rFont val="新細明體"/>
        <family val="1"/>
      </rPr>
      <t>團體</t>
    </r>
  </si>
  <si>
    <r>
      <t>6997</t>
    </r>
    <r>
      <rPr>
        <sz val="9"/>
        <rFont val="新細明體"/>
        <family val="1"/>
      </rPr>
      <t>人</t>
    </r>
  </si>
  <si>
    <r>
      <t>28</t>
    </r>
    <r>
      <rPr>
        <sz val="9"/>
        <rFont val="細明體"/>
        <family val="3"/>
      </rPr>
      <t>場次，</t>
    </r>
    <r>
      <rPr>
        <sz val="9"/>
        <rFont val="Times New Roman"/>
        <family val="1"/>
      </rPr>
      <t>1370</t>
    </r>
    <r>
      <rPr>
        <sz val="9"/>
        <rFont val="細明體"/>
        <family val="3"/>
      </rPr>
      <t>人次</t>
    </r>
  </si>
  <si>
    <r>
      <t xml:space="preserve">22049
</t>
    </r>
    <r>
      <rPr>
        <sz val="9"/>
        <rFont val="新細明體"/>
        <family val="1"/>
      </rPr>
      <t>人次</t>
    </r>
  </si>
  <si>
    <r>
      <t xml:space="preserve">1121
</t>
    </r>
    <r>
      <rPr>
        <sz val="9"/>
        <rFont val="細明體"/>
        <family val="3"/>
      </rPr>
      <t>人次</t>
    </r>
  </si>
  <si>
    <r>
      <t xml:space="preserve">2160
</t>
    </r>
    <r>
      <rPr>
        <sz val="9"/>
        <rFont val="細明體"/>
        <family val="3"/>
      </rPr>
      <t>人次</t>
    </r>
  </si>
  <si>
    <r>
      <t>11</t>
    </r>
    <r>
      <rPr>
        <sz val="9"/>
        <rFont val="細明體"/>
        <family val="3"/>
      </rPr>
      <t>戶</t>
    </r>
  </si>
  <si>
    <r>
      <t>76</t>
    </r>
    <r>
      <rPr>
        <sz val="9"/>
        <rFont val="細明體"/>
        <family val="3"/>
      </rPr>
      <t>人次</t>
    </r>
  </si>
  <si>
    <r>
      <t>198</t>
    </r>
    <r>
      <rPr>
        <sz val="9"/>
        <rFont val="細明體"/>
        <family val="3"/>
      </rPr>
      <t>人次</t>
    </r>
  </si>
  <si>
    <r>
      <t>5</t>
    </r>
    <r>
      <rPr>
        <sz val="9"/>
        <rFont val="細明體"/>
        <family val="3"/>
      </rPr>
      <t>戶</t>
    </r>
  </si>
  <si>
    <r>
      <t>429</t>
    </r>
    <r>
      <rPr>
        <sz val="9"/>
        <rFont val="細明體"/>
        <family val="3"/>
      </rPr>
      <t>人次</t>
    </r>
  </si>
  <si>
    <r>
      <t>149</t>
    </r>
    <r>
      <rPr>
        <sz val="9"/>
        <rFont val="細明體"/>
        <family val="3"/>
      </rPr>
      <t>人次</t>
    </r>
  </si>
  <si>
    <r>
      <t>2284</t>
    </r>
    <r>
      <rPr>
        <sz val="9"/>
        <rFont val="新細明體"/>
        <family val="1"/>
      </rPr>
      <t>人次</t>
    </r>
  </si>
  <si>
    <r>
      <t>喪葬</t>
    </r>
    <r>
      <rPr>
        <sz val="9"/>
        <rFont val="Times New Roman"/>
        <family val="1"/>
      </rPr>
      <t>84</t>
    </r>
    <r>
      <rPr>
        <sz val="9"/>
        <rFont val="細明體"/>
        <family val="3"/>
      </rPr>
      <t>人川資救助</t>
    </r>
    <r>
      <rPr>
        <sz val="9"/>
        <rFont val="Times New Roman"/>
        <family val="1"/>
      </rPr>
      <t>80</t>
    </r>
    <r>
      <rPr>
        <sz val="9"/>
        <rFont val="細明體"/>
        <family val="3"/>
      </rPr>
      <t>人</t>
    </r>
  </si>
  <si>
    <r>
      <t>11</t>
    </r>
    <r>
      <rPr>
        <sz val="9"/>
        <rFont val="細明體"/>
        <family val="3"/>
      </rPr>
      <t>戶</t>
    </r>
  </si>
  <si>
    <r>
      <t>1</t>
    </r>
    <r>
      <rPr>
        <sz val="9"/>
        <rFont val="細明體"/>
        <family val="3"/>
      </rPr>
      <t>人</t>
    </r>
  </si>
  <si>
    <r>
      <t>429</t>
    </r>
    <r>
      <rPr>
        <sz val="9"/>
        <rFont val="細明體"/>
        <family val="3"/>
      </rPr>
      <t>人</t>
    </r>
  </si>
  <si>
    <t>依預算分配期程辦理。</t>
  </si>
  <si>
    <t>依實際申請覈實撥付。</t>
  </si>
  <si>
    <t>依實際申請覈實撥付。</t>
  </si>
  <si>
    <t>依簽約時程撥付。</t>
  </si>
  <si>
    <t>依預算分配期程辦理。</t>
  </si>
  <si>
    <t>依實際辦理情形覈實撥付。</t>
  </si>
  <si>
    <t>按預算分配期程辦理。</t>
  </si>
  <si>
    <t>年底執行完畢後撥付。</t>
  </si>
  <si>
    <t>依實際執行情形覈實撥付。</t>
  </si>
  <si>
    <t>按預算分配期程辦理。</t>
  </si>
  <si>
    <r>
      <t>31</t>
    </r>
    <r>
      <rPr>
        <sz val="9"/>
        <rFont val="新細明體"/>
        <family val="1"/>
      </rPr>
      <t>人次</t>
    </r>
  </si>
  <si>
    <r>
      <t>2832</t>
    </r>
    <r>
      <rPr>
        <sz val="9"/>
        <rFont val="新細明體"/>
        <family val="1"/>
      </rPr>
      <t>人次</t>
    </r>
  </si>
  <si>
    <r>
      <t xml:space="preserve">  </t>
    </r>
    <r>
      <rPr>
        <u val="single"/>
        <sz val="16"/>
        <rFont val="標楷體"/>
        <family val="4"/>
      </rPr>
      <t>花蓮縣政府</t>
    </r>
    <r>
      <rPr>
        <u val="single"/>
        <sz val="16"/>
        <rFont val="Times New Roman"/>
        <family val="1"/>
      </rPr>
      <t xml:space="preserve">      </t>
    </r>
  </si>
  <si>
    <r>
      <t>（二）歲出預算原編</t>
    </r>
    <r>
      <rPr>
        <u val="single"/>
        <sz val="10"/>
        <rFont val="Times New Roman"/>
        <family val="1"/>
      </rPr>
      <t xml:space="preserve">      256,000,000       </t>
    </r>
    <r>
      <rPr>
        <sz val="10"/>
        <rFont val="新細明體"/>
        <family val="1"/>
      </rPr>
      <t>元，超支併決算</t>
    </r>
    <r>
      <rPr>
        <u val="single"/>
        <sz val="10"/>
        <rFont val="Times New Roman"/>
        <family val="1"/>
      </rPr>
      <t xml:space="preserve">       0        </t>
    </r>
    <r>
      <rPr>
        <sz val="10"/>
        <rFont val="Times New Roman"/>
        <family val="1"/>
      </rPr>
      <t xml:space="preserve"> </t>
    </r>
    <r>
      <rPr>
        <sz val="10"/>
        <rFont val="新細明體"/>
        <family val="1"/>
      </rPr>
      <t>元，合計</t>
    </r>
    <r>
      <rPr>
        <u val="single"/>
        <sz val="10"/>
        <rFont val="Times New Roman"/>
        <family val="1"/>
      </rPr>
      <t xml:space="preserve">      256,000,000       </t>
    </r>
    <r>
      <rPr>
        <sz val="10"/>
        <rFont val="新細明體"/>
        <family val="1"/>
      </rPr>
      <t>元。</t>
    </r>
  </si>
  <si>
    <r>
      <t>（一）歲入預算原編</t>
    </r>
    <r>
      <rPr>
        <u val="single"/>
        <sz val="10"/>
        <rFont val="Times New Roman"/>
        <family val="1"/>
      </rPr>
      <t xml:space="preserve">      165,547,000     </t>
    </r>
    <r>
      <rPr>
        <sz val="10"/>
        <rFont val="新細明體"/>
        <family val="1"/>
      </rPr>
      <t>元，追加減</t>
    </r>
    <r>
      <rPr>
        <u val="single"/>
        <sz val="10"/>
        <rFont val="Times New Roman"/>
        <family val="1"/>
      </rPr>
      <t xml:space="preserve">        0        </t>
    </r>
    <r>
      <rPr>
        <sz val="10"/>
        <rFont val="新細明體"/>
        <family val="1"/>
      </rPr>
      <t>元，合計</t>
    </r>
    <r>
      <rPr>
        <u val="single"/>
        <sz val="10"/>
        <rFont val="Times New Roman"/>
        <family val="1"/>
      </rPr>
      <t xml:space="preserve">    165,547,000     </t>
    </r>
    <r>
      <rPr>
        <sz val="10"/>
        <rFont val="新細明體"/>
        <family val="1"/>
      </rPr>
      <t>元。</t>
    </r>
  </si>
  <si>
    <r>
      <t>合</t>
    </r>
    <r>
      <rPr>
        <b/>
        <sz val="10"/>
        <rFont val="Times New Roman"/>
        <family val="1"/>
      </rPr>
      <t xml:space="preserve">                              </t>
    </r>
    <r>
      <rPr>
        <b/>
        <sz val="10"/>
        <rFont val="新細明體"/>
        <family val="1"/>
      </rPr>
      <t>計</t>
    </r>
  </si>
  <si>
    <t>.</t>
  </si>
  <si>
    <t>依預算分配期程辦理。</t>
  </si>
  <si>
    <t>依實際申請覈實撥付。</t>
  </si>
  <si>
    <t>年底核銷</t>
  </si>
  <si>
    <t>尚在執行中。</t>
  </si>
  <si>
    <t>花蓮縣家庭暴力及性侵害多元處遇服務計畫暨綜合行政業務</t>
  </si>
  <si>
    <r>
      <t>二、本年度第</t>
    </r>
    <r>
      <rPr>
        <u val="single"/>
        <sz val="10"/>
        <rFont val="新細明體"/>
        <family val="1"/>
      </rPr>
      <t xml:space="preserve">  1  </t>
    </r>
    <r>
      <rPr>
        <sz val="10"/>
        <rFont val="新細明體"/>
        <family val="1"/>
      </rPr>
      <t>季，彩券盈餘分配數為</t>
    </r>
    <r>
      <rPr>
        <b/>
        <u val="single"/>
        <sz val="10"/>
        <rFont val="新細明體"/>
        <family val="1"/>
      </rPr>
      <t xml:space="preserve">   101,140,720 </t>
    </r>
    <r>
      <rPr>
        <u val="single"/>
        <sz val="10"/>
        <rFont val="新細明體"/>
        <family val="1"/>
      </rPr>
      <t xml:space="preserve"> 元</t>
    </r>
    <r>
      <rPr>
        <sz val="10"/>
        <rFont val="新細明體"/>
        <family val="1"/>
      </rPr>
      <t>。</t>
    </r>
  </si>
  <si>
    <r>
      <t>四、本年度1月起至本季截止，累計公益彩券盈餘分配數為</t>
    </r>
    <r>
      <rPr>
        <b/>
        <sz val="10"/>
        <rFont val="新細明體"/>
        <family val="1"/>
      </rPr>
      <t xml:space="preserve">(b) </t>
    </r>
    <r>
      <rPr>
        <b/>
        <u val="single"/>
        <sz val="10"/>
        <rFont val="新細明體"/>
        <family val="1"/>
      </rPr>
      <t xml:space="preserve">  101,140,720  </t>
    </r>
    <r>
      <rPr>
        <sz val="10"/>
        <rFont val="新細明體"/>
        <family val="1"/>
      </rPr>
      <t>元。</t>
    </r>
  </si>
  <si>
    <r>
      <t>（一）本年度1月起至本季截止，累計公益彩券盈餘分配待運用數(d)=(a)+(b)-(c）</t>
    </r>
    <r>
      <rPr>
        <u val="single"/>
        <sz val="10"/>
        <rFont val="新細明體"/>
        <family val="1"/>
      </rPr>
      <t xml:space="preserve">  615,028,679    </t>
    </r>
    <r>
      <rPr>
        <sz val="10"/>
        <rFont val="新細明體"/>
        <family val="1"/>
      </rPr>
      <t>元。</t>
    </r>
  </si>
  <si>
    <t>違反兒童少年性交易防制條例繼續安置個案相關安置費（每人每月19千元）</t>
  </si>
  <si>
    <t>少事法轉向少年、兒童少年保護性個案安置及特殊照顧服務相關費用</t>
  </si>
  <si>
    <t>兒童少年支持性服務及兒少安置機構服務方案等費用</t>
  </si>
  <si>
    <t xml:space="preserve">兒童及少年社區型活動、幸福早晚餐及攜手飽護等相關計畫  </t>
  </si>
  <si>
    <t xml:space="preserve">兒童及少年家園(專業服務費、業務費、專業訓練費及活動費)  </t>
  </si>
  <si>
    <t xml:space="preserve">婦女福利機構充實內部設備、修繕及設施設備費  </t>
  </si>
  <si>
    <t xml:space="preserve">長期照顧十年計畫－長期照顧交通接送營運費及服務費  </t>
  </si>
  <si>
    <t xml:space="preserve">中低收入老人特別照顧督導  </t>
  </si>
  <si>
    <t xml:space="preserve">鼓勵老人終生學習及社會參與  </t>
  </si>
  <si>
    <t xml:space="preserve">長期照顧管理中心各項業務(衛生局)  </t>
  </si>
  <si>
    <t xml:space="preserve">老人健康檢查  </t>
  </si>
  <si>
    <t xml:space="preserve">身心障礙居家服務  </t>
  </si>
  <si>
    <t xml:space="preserve">身心障礙者日間照顧及住宿式照顧費用補助  </t>
  </si>
  <si>
    <t xml:space="preserve">辦理本縣身心障礙福利服務中心身心障礙者日間照顧及住宿式照顧機構服務費及收托身心障礙者交通費  </t>
  </si>
  <si>
    <t xml:space="preserve">身心障礙者臨時暨短期照顧服務  </t>
  </si>
  <si>
    <t xml:space="preserve">補助本縣身心障礙福利服務機構團體自強活動  </t>
  </si>
  <si>
    <t xml:space="preserve">推展身心障礙者社區照顧服務方案(含社區日間作業設施、社區居住、社區日間照顧)  </t>
  </si>
  <si>
    <t xml:space="preserve">推展身心障礙自立生活支持服務  </t>
  </si>
  <si>
    <t xml:space="preserve">身心障礙福利專業人員培力計畫  </t>
  </si>
  <si>
    <t xml:space="preserve">社會救助特殊項目救助及服務（低收入戶產婦及嬰兒營養補助、喪葬補助、住宅修繕補助、租屋補助、旅人川資）等  </t>
  </si>
  <si>
    <t xml:space="preserve">辦理低(中低)收入戶脫貧方案等活動相對提撥款  </t>
  </si>
  <si>
    <t xml:space="preserve">低收入戶傷病醫療及住院看護費用補助  </t>
  </si>
  <si>
    <t xml:space="preserve">低收入戶(中低)就業障礙排除輔導支持方案  </t>
  </si>
  <si>
    <t>依實際申請核定人數撥付</t>
  </si>
  <si>
    <t xml:space="preserve">單親或遭遇困境兒少生活扶助(每人每月2.1千元)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</si>
</sst>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_-* #,##0.0_-;\-* #,##0.0_-;_-* &quot;-&quot;??_-;_-@_-"/>
    <numFmt numFmtId="178" formatCode="0.0"/>
    <numFmt numFmtId="179" formatCode="_-* #,##0_-;\-* #,##0_-;_-* &quot;-&quot;??_-;_-@_-"/>
    <numFmt numFmtId="180" formatCode="#,##0_ "/>
    <numFmt numFmtId="181" formatCode="0_ "/>
    <numFmt numFmtId="182" formatCode="_(* #,##0_);_(* \(#,##0\);_(* &quot;-&quot;??_);_(@_)"/>
    <numFmt numFmtId="183" formatCode="#,##0_);[Red]\(#,##0\)"/>
    <numFmt numFmtId="184" formatCode="#,##0_ ;[Red]\-#,##0\ "/>
  </numFmts>
  <fonts count="27">
    <font>
      <sz val="12"/>
      <name val="新細明體"/>
      <family val="1"/>
    </font>
    <font>
      <sz val="9"/>
      <name val="細明體"/>
      <family val="3"/>
    </font>
    <font>
      <sz val="12"/>
      <name val="Times New Roman"/>
      <family val="1"/>
    </font>
    <font>
      <b/>
      <sz val="9"/>
      <name val="新細明體"/>
      <family val="1"/>
    </font>
    <font>
      <sz val="9"/>
      <name val="新細明體"/>
      <family val="1"/>
    </font>
    <font>
      <sz val="10"/>
      <name val="Times New Roman"/>
      <family val="1"/>
    </font>
    <font>
      <sz val="10"/>
      <name val="新細明體"/>
      <family val="1"/>
    </font>
    <font>
      <sz val="14"/>
      <name val="新細明體"/>
      <family val="1"/>
    </font>
    <font>
      <b/>
      <sz val="10"/>
      <name val="新細明體"/>
      <family val="1"/>
    </font>
    <font>
      <u val="single"/>
      <sz val="10"/>
      <name val="新細明體"/>
      <family val="1"/>
    </font>
    <font>
      <u val="single"/>
      <sz val="12"/>
      <color indexed="12"/>
      <name val="新細明體"/>
      <family val="1"/>
    </font>
    <font>
      <u val="single"/>
      <sz val="12"/>
      <color indexed="36"/>
      <name val="新細明體"/>
      <family val="1"/>
    </font>
    <font>
      <sz val="16"/>
      <name val="新細明體"/>
      <family val="1"/>
    </font>
    <font>
      <b/>
      <u val="single"/>
      <sz val="10"/>
      <name val="新細明體"/>
      <family val="1"/>
    </font>
    <font>
      <sz val="14"/>
      <name val="標楷體"/>
      <family val="4"/>
    </font>
    <font>
      <sz val="9"/>
      <name val="Times New Roman"/>
      <family val="1"/>
    </font>
    <font>
      <b/>
      <sz val="10"/>
      <name val="Times New Roman"/>
      <family val="1"/>
    </font>
    <font>
      <b/>
      <sz val="9"/>
      <name val="Times New Roman"/>
      <family val="1"/>
    </font>
    <font>
      <sz val="10"/>
      <color indexed="10"/>
      <name val="Times New Roman"/>
      <family val="1"/>
    </font>
    <font>
      <b/>
      <sz val="10"/>
      <color indexed="10"/>
      <name val="Times New Roman"/>
      <family val="1"/>
    </font>
    <font>
      <sz val="16"/>
      <name val="標楷體"/>
      <family val="4"/>
    </font>
    <font>
      <u val="single"/>
      <sz val="16"/>
      <name val="Times New Roman"/>
      <family val="1"/>
    </font>
    <font>
      <u val="single"/>
      <sz val="16"/>
      <name val="標楷體"/>
      <family val="4"/>
    </font>
    <font>
      <sz val="11"/>
      <name val="新細明體"/>
      <family val="1"/>
    </font>
    <font>
      <sz val="11"/>
      <name val="Times New Roman"/>
      <family val="1"/>
    </font>
    <font>
      <u val="single"/>
      <sz val="10"/>
      <name val="Times New Roman"/>
      <family val="1"/>
    </font>
    <font>
      <b/>
      <sz val="8"/>
      <name val="新細明體"/>
      <family val="2"/>
    </font>
  </fonts>
  <fills count="7">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s>
  <borders count="35">
    <border>
      <left/>
      <right/>
      <top/>
      <bottom/>
      <diagonal/>
    </border>
    <border>
      <left style="thin"/>
      <right>
        <color indexed="63"/>
      </right>
      <top style="thin"/>
      <bottom style="thin">
        <color indexed="8"/>
      </bottom>
    </border>
    <border>
      <left>
        <color indexed="63"/>
      </left>
      <right style="thin"/>
      <top style="thin"/>
      <bottom style="thin">
        <color indexed="8"/>
      </bottom>
    </border>
    <border>
      <left style="thin"/>
      <right style="thin"/>
      <top style="thin"/>
      <bottom style="thin">
        <color indexed="8"/>
      </bottom>
    </border>
    <border>
      <left style="thin"/>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style="thin"/>
      <top>
        <color indexed="63"/>
      </top>
      <bottom style="thin"/>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right style="thin"/>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top style="thin"/>
      <bottom>
        <color indexed="63"/>
      </bottom>
    </border>
    <border>
      <left style="thin">
        <color indexed="8"/>
      </left>
      <right style="thin"/>
      <top>
        <color indexed="63"/>
      </top>
      <bottom style="thin"/>
    </border>
    <border>
      <left style="thin"/>
      <right style="thin">
        <color indexed="8"/>
      </right>
      <top>
        <color indexed="63"/>
      </top>
      <bottom>
        <color indexed="63"/>
      </bottom>
    </border>
    <border>
      <left style="thin"/>
      <right style="medium"/>
      <top>
        <color indexed="63"/>
      </top>
      <bottom style="thin"/>
    </border>
    <border>
      <left style="thin">
        <color indexed="8"/>
      </left>
      <right style="thin"/>
      <top>
        <color indexed="63"/>
      </top>
      <bottom>
        <color indexed="63"/>
      </bottom>
    </border>
    <border>
      <left style="thin">
        <color indexed="8"/>
      </left>
      <right style="thin">
        <color indexed="8"/>
      </right>
      <top>
        <color indexed="63"/>
      </top>
      <bottom style="thin"/>
    </border>
    <border>
      <left style="thin"/>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style="thin"/>
      <right>
        <color indexed="63"/>
      </right>
      <top style="thin"/>
      <bottom style="thin"/>
    </border>
    <border>
      <left style="thin"/>
      <right style="thin">
        <color indexed="8"/>
      </right>
      <top style="thin">
        <color indexed="8"/>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284">
    <xf numFmtId="0" fontId="0" fillId="0" borderId="0" xfId="0" applyAlignment="1">
      <alignment/>
    </xf>
    <xf numFmtId="0" fontId="6" fillId="0" borderId="0" xfId="0" applyFont="1" applyFill="1" applyBorder="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6" fillId="0" borderId="0" xfId="0" applyFont="1" applyFill="1" applyAlignment="1">
      <alignment vertical="center"/>
    </xf>
    <xf numFmtId="0" fontId="8" fillId="0" borderId="0" xfId="0" applyFont="1" applyFill="1" applyBorder="1" applyAlignment="1">
      <alignment/>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Border="1" applyAlignment="1">
      <alignment/>
    </xf>
    <xf numFmtId="41" fontId="5" fillId="0" borderId="4" xfId="19" applyNumberFormat="1" applyFont="1" applyFill="1" applyBorder="1" applyAlignment="1">
      <alignment vertical="top"/>
    </xf>
    <xf numFmtId="41" fontId="5" fillId="0" borderId="4" xfId="19" applyNumberFormat="1" applyFont="1" applyFill="1" applyBorder="1" applyAlignment="1">
      <alignment vertical="top" wrapText="1"/>
    </xf>
    <xf numFmtId="41" fontId="5" fillId="0" borderId="4" xfId="15" applyNumberFormat="1" applyFont="1" applyFill="1" applyBorder="1" applyAlignment="1">
      <alignment vertical="top"/>
      <protection/>
    </xf>
    <xf numFmtId="41" fontId="5" fillId="0" borderId="4" xfId="20" applyNumberFormat="1" applyFont="1" applyFill="1" applyBorder="1" applyAlignment="1">
      <alignment vertical="top"/>
    </xf>
    <xf numFmtId="0" fontId="4" fillId="0" borderId="0" xfId="0" applyFont="1" applyFill="1" applyAlignment="1">
      <alignment wrapText="1"/>
    </xf>
    <xf numFmtId="0" fontId="4" fillId="0" borderId="0" xfId="0" applyFont="1" applyFill="1" applyAlignment="1">
      <alignment vertical="center" wrapText="1"/>
    </xf>
    <xf numFmtId="0" fontId="15" fillId="0" borderId="0" xfId="0" applyFont="1" applyFill="1" applyAlignment="1">
      <alignment wrapText="1"/>
    </xf>
    <xf numFmtId="0" fontId="6" fillId="0" borderId="5" xfId="15" applyFont="1" applyFill="1" applyBorder="1" applyAlignment="1">
      <alignment vertical="top" wrapText="1"/>
      <protection/>
    </xf>
    <xf numFmtId="0" fontId="6" fillId="0" borderId="5" xfId="0" applyFont="1" applyFill="1" applyBorder="1" applyAlignment="1">
      <alignment horizontal="left" vertical="top" wrapText="1"/>
    </xf>
    <xf numFmtId="0" fontId="6" fillId="0" borderId="6" xfId="15" applyFont="1" applyFill="1" applyBorder="1" applyAlignment="1">
      <alignment vertical="top" wrapText="1"/>
      <protection/>
    </xf>
    <xf numFmtId="41" fontId="5" fillId="0" borderId="7" xfId="19" applyNumberFormat="1" applyFont="1" applyFill="1" applyBorder="1" applyAlignment="1">
      <alignment vertical="top"/>
    </xf>
    <xf numFmtId="41" fontId="5" fillId="0" borderId="7" xfId="20" applyNumberFormat="1"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center"/>
    </xf>
    <xf numFmtId="0" fontId="4" fillId="0" borderId="8" xfId="0" applyFont="1" applyBorder="1" applyAlignment="1">
      <alignment vertical="center" wrapText="1"/>
    </xf>
    <xf numFmtId="179" fontId="5" fillId="0" borderId="4" xfId="17" applyNumberFormat="1" applyFont="1" applyFill="1" applyBorder="1" applyAlignment="1">
      <alignment vertical="top"/>
    </xf>
    <xf numFmtId="3" fontId="5" fillId="0" borderId="9" xfId="0" applyNumberFormat="1" applyFont="1" applyFill="1" applyBorder="1" applyAlignment="1">
      <alignment horizontal="right" vertical="top" wrapText="1"/>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vertical="center"/>
    </xf>
    <xf numFmtId="0" fontId="5" fillId="0" borderId="1" xfId="0" applyFont="1" applyFill="1" applyBorder="1" applyAlignment="1">
      <alignment horizontal="center" vertical="center" wrapText="1"/>
    </xf>
    <xf numFmtId="41" fontId="5" fillId="0" borderId="9" xfId="0" applyNumberFormat="1" applyFont="1" applyFill="1" applyBorder="1" applyAlignment="1">
      <alignment horizontal="right" vertical="top" wrapText="1"/>
    </xf>
    <xf numFmtId="41" fontId="5" fillId="0" borderId="5" xfId="0" applyNumberFormat="1" applyFont="1" applyFill="1" applyBorder="1" applyAlignment="1">
      <alignment horizontal="right" vertical="top" wrapText="1"/>
    </xf>
    <xf numFmtId="9" fontId="5" fillId="0" borderId="9" xfId="22" applyFont="1" applyFill="1" applyBorder="1" applyAlignment="1">
      <alignment horizontal="right" vertical="top"/>
    </xf>
    <xf numFmtId="41" fontId="5" fillId="0" borderId="10" xfId="0" applyNumberFormat="1" applyFont="1" applyFill="1" applyBorder="1" applyAlignment="1">
      <alignment horizontal="right" vertical="top" wrapText="1"/>
    </xf>
    <xf numFmtId="41" fontId="5" fillId="0" borderId="6" xfId="0" applyNumberFormat="1" applyFont="1" applyFill="1" applyBorder="1" applyAlignment="1">
      <alignment horizontal="right" vertical="top" wrapText="1"/>
    </xf>
    <xf numFmtId="9" fontId="5" fillId="0" borderId="10" xfId="22" applyFont="1" applyFill="1" applyBorder="1" applyAlignment="1">
      <alignment horizontal="right" vertical="top"/>
    </xf>
    <xf numFmtId="41" fontId="5" fillId="0" borderId="9" xfId="17" applyNumberFormat="1" applyFont="1" applyFill="1" applyBorder="1" applyAlignment="1">
      <alignment horizontal="right" vertical="top"/>
    </xf>
    <xf numFmtId="41" fontId="5" fillId="0" borderId="5" xfId="0" applyNumberFormat="1" applyFont="1" applyFill="1" applyBorder="1" applyAlignment="1">
      <alignment horizontal="right" vertical="top"/>
    </xf>
    <xf numFmtId="9" fontId="5" fillId="0" borderId="9" xfId="22" applyNumberFormat="1" applyFont="1" applyFill="1" applyBorder="1" applyAlignment="1">
      <alignment horizontal="right" vertical="top"/>
    </xf>
    <xf numFmtId="41" fontId="5" fillId="0" borderId="10" xfId="17" applyNumberFormat="1" applyFont="1" applyFill="1" applyBorder="1" applyAlignment="1">
      <alignment horizontal="right" vertical="top"/>
    </xf>
    <xf numFmtId="41" fontId="5" fillId="0" borderId="6" xfId="0" applyNumberFormat="1" applyFont="1" applyFill="1" applyBorder="1" applyAlignment="1">
      <alignment horizontal="right" vertical="top"/>
    </xf>
    <xf numFmtId="9" fontId="5" fillId="0" borderId="10" xfId="22" applyNumberFormat="1" applyFont="1" applyFill="1" applyBorder="1" applyAlignment="1">
      <alignment horizontal="right" vertical="top"/>
    </xf>
    <xf numFmtId="41" fontId="5" fillId="0" borderId="9" xfId="0" applyNumberFormat="1" applyFont="1" applyFill="1" applyBorder="1" applyAlignment="1">
      <alignment horizontal="right" vertical="top"/>
    </xf>
    <xf numFmtId="9" fontId="5" fillId="0" borderId="9" xfId="0" applyNumberFormat="1" applyFont="1" applyFill="1" applyBorder="1" applyAlignment="1">
      <alignment horizontal="right" vertical="top"/>
    </xf>
    <xf numFmtId="9" fontId="5" fillId="0" borderId="10" xfId="0" applyNumberFormat="1" applyFont="1" applyFill="1" applyBorder="1" applyAlignment="1">
      <alignment horizontal="right" vertical="top"/>
    </xf>
    <xf numFmtId="0" fontId="5" fillId="0" borderId="0" xfId="0" applyFont="1" applyFill="1" applyBorder="1" applyAlignment="1">
      <alignment vertical="center"/>
    </xf>
    <xf numFmtId="0" fontId="0" fillId="0" borderId="0" xfId="0" applyFont="1" applyFill="1" applyAlignment="1">
      <alignment/>
    </xf>
    <xf numFmtId="49"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vertical="top" wrapText="1"/>
    </xf>
    <xf numFmtId="49" fontId="6" fillId="0" borderId="12" xfId="0" applyNumberFormat="1" applyFont="1" applyFill="1" applyBorder="1" applyAlignment="1">
      <alignment vertical="top" wrapText="1"/>
    </xf>
    <xf numFmtId="49" fontId="6" fillId="0" borderId="12" xfId="0" applyNumberFormat="1" applyFont="1" applyFill="1" applyBorder="1" applyAlignment="1">
      <alignment horizontal="center" vertical="top" wrapText="1"/>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4" fillId="0" borderId="2" xfId="0" applyFont="1" applyFill="1" applyBorder="1" applyAlignment="1">
      <alignment horizontal="left" vertical="center" wrapText="1"/>
    </xf>
    <xf numFmtId="179" fontId="5" fillId="0" borderId="0" xfId="17" applyNumberFormat="1" applyFont="1" applyFill="1" applyBorder="1" applyAlignment="1">
      <alignment horizontal="right" vertical="top"/>
    </xf>
    <xf numFmtId="179" fontId="5" fillId="0" borderId="0" xfId="0" applyNumberFormat="1" applyFont="1" applyFill="1" applyBorder="1" applyAlignment="1">
      <alignment horizontal="right" vertical="top" wrapText="1"/>
    </xf>
    <xf numFmtId="179" fontId="5" fillId="0" borderId="13" xfId="0" applyNumberFormat="1" applyFont="1" applyFill="1" applyBorder="1" applyAlignment="1">
      <alignment horizontal="right" vertical="top" wrapText="1"/>
    </xf>
    <xf numFmtId="41" fontId="5" fillId="0" borderId="5" xfId="17" applyNumberFormat="1" applyFont="1" applyFill="1" applyBorder="1" applyAlignment="1">
      <alignment horizontal="right" vertical="top"/>
    </xf>
    <xf numFmtId="0" fontId="4" fillId="0" borderId="0" xfId="0" applyFont="1" applyFill="1" applyAlignment="1">
      <alignment/>
    </xf>
    <xf numFmtId="3" fontId="5" fillId="0" borderId="4" xfId="0" applyNumberFormat="1" applyFont="1" applyFill="1" applyBorder="1" applyAlignment="1">
      <alignment horizontal="right" vertical="top" wrapText="1"/>
    </xf>
    <xf numFmtId="179" fontId="5" fillId="0" borderId="4" xfId="17" applyNumberFormat="1" applyFont="1" applyFill="1" applyBorder="1" applyAlignment="1">
      <alignment horizontal="right" vertical="top"/>
    </xf>
    <xf numFmtId="0" fontId="6" fillId="2"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5" fillId="2" borderId="10" xfId="22" applyFont="1" applyFill="1" applyBorder="1" applyAlignment="1">
      <alignment horizontal="right" vertical="top"/>
    </xf>
    <xf numFmtId="179" fontId="5" fillId="0" borderId="14" xfId="17" applyNumberFormat="1" applyFont="1" applyFill="1" applyBorder="1" applyAlignment="1">
      <alignment horizontal="right" vertical="top"/>
    </xf>
    <xf numFmtId="179" fontId="16" fillId="2" borderId="15" xfId="17" applyNumberFormat="1" applyFont="1" applyFill="1" applyBorder="1" applyAlignment="1">
      <alignment horizontal="right" vertical="top"/>
    </xf>
    <xf numFmtId="179" fontId="5" fillId="0" borderId="0" xfId="17" applyNumberFormat="1" applyFont="1" applyFill="1" applyBorder="1" applyAlignment="1">
      <alignment horizontal="center" vertical="top"/>
    </xf>
    <xf numFmtId="41" fontId="5" fillId="0" borderId="5" xfId="17" applyNumberFormat="1" applyFont="1" applyFill="1" applyBorder="1" applyAlignment="1">
      <alignment horizontal="center" vertical="top"/>
    </xf>
    <xf numFmtId="41" fontId="5" fillId="0" borderId="9" xfId="17" applyNumberFormat="1" applyFont="1" applyFill="1" applyBorder="1" applyAlignment="1">
      <alignment horizontal="center" vertical="top"/>
    </xf>
    <xf numFmtId="9" fontId="5" fillId="0" borderId="9" xfId="22" applyNumberFormat="1" applyFont="1" applyFill="1" applyBorder="1" applyAlignment="1">
      <alignment horizontal="center" vertical="top"/>
    </xf>
    <xf numFmtId="3" fontId="16" fillId="2" borderId="7" xfId="0" applyNumberFormat="1" applyFont="1" applyFill="1" applyBorder="1" applyAlignment="1">
      <alignment horizontal="right" vertical="top"/>
    </xf>
    <xf numFmtId="41" fontId="16" fillId="2" borderId="6" xfId="0" applyNumberFormat="1" applyFont="1" applyFill="1" applyBorder="1" applyAlignment="1">
      <alignment horizontal="right" vertical="top"/>
    </xf>
    <xf numFmtId="0" fontId="15" fillId="2" borderId="13" xfId="0" applyFont="1" applyFill="1" applyBorder="1" applyAlignment="1">
      <alignment vertical="top"/>
    </xf>
    <xf numFmtId="0" fontId="15" fillId="3" borderId="0" xfId="0" applyFont="1" applyFill="1" applyAlignment="1">
      <alignment vertical="top"/>
    </xf>
    <xf numFmtId="41" fontId="5" fillId="0" borderId="14" xfId="0" applyNumberFormat="1" applyFont="1" applyFill="1" applyBorder="1" applyAlignment="1">
      <alignment horizontal="right" vertical="top" wrapText="1"/>
    </xf>
    <xf numFmtId="179" fontId="16" fillId="2" borderId="13" xfId="0" applyNumberFormat="1" applyFont="1" applyFill="1" applyBorder="1" applyAlignment="1">
      <alignment horizontal="right" vertical="top"/>
    </xf>
    <xf numFmtId="41" fontId="16" fillId="2" borderId="10" xfId="0" applyNumberFormat="1" applyFont="1" applyFill="1" applyBorder="1" applyAlignment="1">
      <alignment horizontal="right" vertical="top"/>
    </xf>
    <xf numFmtId="9" fontId="5" fillId="2" borderId="10" xfId="0" applyNumberFormat="1" applyFont="1" applyFill="1" applyBorder="1" applyAlignment="1">
      <alignment horizontal="right" vertical="top"/>
    </xf>
    <xf numFmtId="0" fontId="15" fillId="0" borderId="0" xfId="0" applyFont="1" applyFill="1" applyAlignment="1">
      <alignment vertical="top"/>
    </xf>
    <xf numFmtId="0" fontId="6" fillId="0" borderId="4" xfId="0" applyFont="1" applyBorder="1" applyAlignment="1">
      <alignment vertical="top" wrapText="1"/>
    </xf>
    <xf numFmtId="0" fontId="6" fillId="0" borderId="4" xfId="0" applyFont="1" applyBorder="1" applyAlignment="1">
      <alignment horizontal="left" vertical="top" wrapText="1"/>
    </xf>
    <xf numFmtId="0" fontId="6" fillId="0" borderId="7" xfId="0" applyFont="1" applyBorder="1" applyAlignment="1">
      <alignment vertical="top" wrapText="1"/>
    </xf>
    <xf numFmtId="0" fontId="5" fillId="2" borderId="7" xfId="0" applyFont="1" applyFill="1" applyBorder="1" applyAlignment="1">
      <alignment vertical="top" wrapText="1"/>
    </xf>
    <xf numFmtId="0" fontId="6" fillId="0" borderId="4" xfId="0" applyFont="1" applyFill="1" applyBorder="1" applyAlignment="1">
      <alignment vertical="top" wrapText="1"/>
    </xf>
    <xf numFmtId="179" fontId="19" fillId="2" borderId="7" xfId="17" applyNumberFormat="1" applyFont="1" applyFill="1" applyBorder="1" applyAlignment="1">
      <alignment horizontal="right" vertical="top"/>
    </xf>
    <xf numFmtId="179" fontId="5" fillId="0" borderId="0" xfId="0" applyNumberFormat="1" applyFont="1" applyFill="1" applyBorder="1" applyAlignment="1">
      <alignment vertical="top"/>
    </xf>
    <xf numFmtId="41" fontId="5" fillId="0" borderId="5" xfId="0" applyNumberFormat="1" applyFont="1" applyFill="1" applyBorder="1" applyAlignment="1">
      <alignment vertical="top"/>
    </xf>
    <xf numFmtId="41" fontId="5" fillId="0" borderId="9" xfId="0" applyNumberFormat="1" applyFont="1" applyFill="1" applyBorder="1" applyAlignment="1">
      <alignment vertical="top"/>
    </xf>
    <xf numFmtId="0" fontId="4" fillId="0" borderId="0" xfId="0" applyFont="1" applyFill="1" applyBorder="1" applyAlignment="1">
      <alignment vertical="center" wrapText="1"/>
    </xf>
    <xf numFmtId="179" fontId="5" fillId="0" borderId="7" xfId="17" applyNumberFormat="1" applyFont="1" applyFill="1" applyBorder="1" applyAlignment="1">
      <alignment horizontal="right" vertical="top"/>
    </xf>
    <xf numFmtId="180" fontId="16" fillId="4" borderId="16" xfId="0" applyNumberFormat="1" applyFont="1" applyFill="1" applyBorder="1" applyAlignment="1">
      <alignment horizontal="right" vertical="top"/>
    </xf>
    <xf numFmtId="180" fontId="16" fillId="4" borderId="16" xfId="0" applyNumberFormat="1" applyFont="1" applyFill="1" applyBorder="1" applyAlignment="1">
      <alignment vertical="center"/>
    </xf>
    <xf numFmtId="0" fontId="6" fillId="0" borderId="17" xfId="0" applyFont="1" applyBorder="1" applyAlignment="1">
      <alignment vertical="top" wrapText="1"/>
    </xf>
    <xf numFmtId="179" fontId="5" fillId="0" borderId="0" xfId="0" applyNumberFormat="1" applyFont="1" applyFill="1" applyBorder="1" applyAlignment="1">
      <alignment horizontal="right" vertical="top"/>
    </xf>
    <xf numFmtId="179" fontId="5" fillId="0" borderId="13" xfId="17" applyNumberFormat="1" applyFont="1" applyFill="1" applyBorder="1" applyAlignment="1">
      <alignment horizontal="right" vertical="top"/>
    </xf>
    <xf numFmtId="41" fontId="5" fillId="0" borderId="6" xfId="17" applyNumberFormat="1" applyFont="1" applyFill="1" applyBorder="1" applyAlignment="1">
      <alignment horizontal="right" vertical="top"/>
    </xf>
    <xf numFmtId="0" fontId="15" fillId="0" borderId="0" xfId="0" applyFont="1" applyFill="1" applyAlignment="1">
      <alignment vertical="center"/>
    </xf>
    <xf numFmtId="0" fontId="4" fillId="0" borderId="18" xfId="0" applyFont="1" applyFill="1" applyBorder="1" applyAlignment="1">
      <alignment horizontal="center" vertical="center" wrapText="1"/>
    </xf>
    <xf numFmtId="0" fontId="15" fillId="0" borderId="14" xfId="0" applyFont="1" applyFill="1" applyBorder="1" applyAlignment="1">
      <alignment vertical="top" wrapText="1"/>
    </xf>
    <xf numFmtId="0" fontId="15" fillId="0" borderId="15" xfId="0" applyFont="1" applyFill="1" applyBorder="1" applyAlignment="1">
      <alignment vertical="top" wrapText="1"/>
    </xf>
    <xf numFmtId="0" fontId="15" fillId="0" borderId="14" xfId="0" applyFont="1" applyFill="1" applyBorder="1" applyAlignment="1">
      <alignment vertical="top"/>
    </xf>
    <xf numFmtId="0" fontId="15" fillId="2" borderId="15" xfId="0" applyFont="1" applyFill="1" applyBorder="1" applyAlignment="1">
      <alignment vertical="top" wrapText="1"/>
    </xf>
    <xf numFmtId="10" fontId="15" fillId="0" borderId="15" xfId="0" applyNumberFormat="1" applyFont="1" applyFill="1" applyBorder="1" applyAlignment="1">
      <alignment vertical="top"/>
    </xf>
    <xf numFmtId="0" fontId="15" fillId="0" borderId="15" xfId="0" applyFont="1" applyFill="1" applyBorder="1" applyAlignment="1">
      <alignment vertical="top"/>
    </xf>
    <xf numFmtId="10" fontId="15" fillId="0" borderId="14" xfId="0" applyNumberFormat="1" applyFont="1" applyFill="1" applyBorder="1" applyAlignment="1">
      <alignment vertical="top"/>
    </xf>
    <xf numFmtId="0" fontId="1"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1" xfId="0" applyFont="1" applyFill="1" applyBorder="1" applyAlignment="1">
      <alignment horizontal="center" vertical="center" wrapText="1"/>
    </xf>
    <xf numFmtId="0" fontId="4" fillId="0" borderId="4" xfId="0" applyFont="1" applyBorder="1" applyAlignment="1">
      <alignment vertical="top" wrapText="1"/>
    </xf>
    <xf numFmtId="179" fontId="5" fillId="0" borderId="0" xfId="17" applyNumberFormat="1" applyFont="1" applyFill="1" applyAlignment="1">
      <alignment vertical="top"/>
    </xf>
    <xf numFmtId="3" fontId="16" fillId="5" borderId="7" xfId="0" applyNumberFormat="1" applyFont="1" applyFill="1" applyBorder="1" applyAlignment="1">
      <alignment horizontal="right" vertical="top"/>
    </xf>
    <xf numFmtId="179" fontId="16" fillId="5" borderId="15" xfId="17" applyNumberFormat="1" applyFont="1" applyFill="1" applyBorder="1" applyAlignment="1">
      <alignment horizontal="right" vertical="top"/>
    </xf>
    <xf numFmtId="179" fontId="16" fillId="5" borderId="13" xfId="0" applyNumberFormat="1" applyFont="1" applyFill="1" applyBorder="1" applyAlignment="1">
      <alignment horizontal="right" vertical="top"/>
    </xf>
    <xf numFmtId="179" fontId="18" fillId="5" borderId="7" xfId="17" applyNumberFormat="1" applyFont="1" applyFill="1" applyBorder="1" applyAlignment="1">
      <alignment horizontal="right" vertical="top"/>
    </xf>
    <xf numFmtId="41" fontId="16" fillId="5" borderId="6" xfId="0" applyNumberFormat="1" applyFont="1" applyFill="1" applyBorder="1" applyAlignment="1">
      <alignment horizontal="right" vertical="top"/>
    </xf>
    <xf numFmtId="41" fontId="16" fillId="5" borderId="10" xfId="0" applyNumberFormat="1" applyFont="1" applyFill="1" applyBorder="1" applyAlignment="1">
      <alignment horizontal="right" vertical="top"/>
    </xf>
    <xf numFmtId="9" fontId="5" fillId="5" borderId="10" xfId="22" applyFont="1" applyFill="1" applyBorder="1" applyAlignment="1">
      <alignment horizontal="right" vertical="top"/>
    </xf>
    <xf numFmtId="0" fontId="5" fillId="5" borderId="7" xfId="0" applyFont="1" applyFill="1" applyBorder="1" applyAlignment="1">
      <alignment vertical="top" wrapText="1"/>
    </xf>
    <xf numFmtId="0" fontId="15" fillId="5" borderId="15" xfId="0" applyFont="1" applyFill="1" applyBorder="1" applyAlignment="1">
      <alignment vertical="top" wrapText="1"/>
    </xf>
    <xf numFmtId="0" fontId="6" fillId="6" borderId="19" xfId="0" applyFont="1" applyFill="1" applyBorder="1" applyAlignment="1">
      <alignment/>
    </xf>
    <xf numFmtId="0" fontId="5" fillId="6" borderId="20" xfId="0" applyFont="1" applyFill="1" applyBorder="1" applyAlignment="1">
      <alignment/>
    </xf>
    <xf numFmtId="0" fontId="6" fillId="6" borderId="21" xfId="0" applyFont="1" applyFill="1" applyBorder="1" applyAlignment="1">
      <alignment/>
    </xf>
    <xf numFmtId="0" fontId="6" fillId="6" borderId="22" xfId="0" applyFont="1" applyFill="1" applyBorder="1" applyAlignment="1">
      <alignment/>
    </xf>
    <xf numFmtId="0" fontId="5" fillId="6" borderId="22" xfId="0" applyFont="1" applyFill="1" applyBorder="1" applyAlignment="1">
      <alignment/>
    </xf>
    <xf numFmtId="0" fontId="5" fillId="6" borderId="19" xfId="0" applyFont="1" applyFill="1" applyBorder="1" applyAlignment="1">
      <alignment/>
    </xf>
    <xf numFmtId="0" fontId="5" fillId="6" borderId="21" xfId="0" applyFont="1" applyFill="1" applyBorder="1" applyAlignment="1">
      <alignment/>
    </xf>
    <xf numFmtId="9" fontId="5" fillId="6" borderId="19" xfId="0" applyNumberFormat="1" applyFont="1" applyFill="1" applyBorder="1" applyAlignment="1">
      <alignment/>
    </xf>
    <xf numFmtId="0" fontId="4" fillId="6" borderId="20" xfId="0" applyFont="1" applyFill="1" applyBorder="1" applyAlignment="1">
      <alignment wrapText="1"/>
    </xf>
    <xf numFmtId="0" fontId="4" fillId="6" borderId="23" xfId="0" applyFont="1" applyFill="1" applyBorder="1" applyAlignment="1">
      <alignment/>
    </xf>
    <xf numFmtId="0" fontId="5" fillId="6" borderId="4" xfId="0" applyFont="1" applyFill="1" applyBorder="1" applyAlignment="1">
      <alignment horizontal="right" vertical="top"/>
    </xf>
    <xf numFmtId="179" fontId="5" fillId="6" borderId="14" xfId="17" applyNumberFormat="1" applyFont="1" applyFill="1" applyBorder="1" applyAlignment="1">
      <alignment horizontal="right" vertical="top"/>
    </xf>
    <xf numFmtId="179" fontId="5" fillId="6" borderId="0" xfId="0" applyNumberFormat="1" applyFont="1" applyFill="1" applyBorder="1" applyAlignment="1">
      <alignment horizontal="right" vertical="top"/>
    </xf>
    <xf numFmtId="179" fontId="5" fillId="6" borderId="4" xfId="17" applyNumberFormat="1" applyFont="1" applyFill="1" applyBorder="1" applyAlignment="1">
      <alignment horizontal="right" vertical="top"/>
    </xf>
    <xf numFmtId="41" fontId="5" fillId="6" borderId="5" xfId="0" applyNumberFormat="1" applyFont="1" applyFill="1" applyBorder="1" applyAlignment="1">
      <alignment horizontal="right" vertical="top"/>
    </xf>
    <xf numFmtId="41" fontId="5" fillId="6" borderId="9" xfId="0" applyNumberFormat="1" applyFont="1" applyFill="1" applyBorder="1" applyAlignment="1">
      <alignment horizontal="right" vertical="top"/>
    </xf>
    <xf numFmtId="0" fontId="5" fillId="6" borderId="9" xfId="0" applyFont="1" applyFill="1" applyBorder="1" applyAlignment="1">
      <alignment horizontal="right" vertical="top"/>
    </xf>
    <xf numFmtId="0" fontId="5" fillId="6" borderId="4" xfId="0" applyFont="1" applyFill="1" applyBorder="1" applyAlignment="1">
      <alignment vertical="top" wrapText="1"/>
    </xf>
    <xf numFmtId="0" fontId="15" fillId="6" borderId="14" xfId="0" applyFont="1" applyFill="1" applyBorder="1" applyAlignment="1">
      <alignment vertical="top" wrapText="1"/>
    </xf>
    <xf numFmtId="179" fontId="5" fillId="0" borderId="0" xfId="17" applyNumberFormat="1" applyFont="1" applyFill="1" applyBorder="1" applyAlignment="1">
      <alignment vertical="top"/>
    </xf>
    <xf numFmtId="0" fontId="6" fillId="0" borderId="14" xfId="15" applyFont="1" applyFill="1" applyBorder="1" applyAlignment="1">
      <alignment vertical="top" wrapText="1"/>
      <protection/>
    </xf>
    <xf numFmtId="41" fontId="15" fillId="0" borderId="14" xfId="0" applyNumberFormat="1" applyFont="1" applyFill="1" applyBorder="1" applyAlignment="1">
      <alignment vertical="top" wrapText="1"/>
    </xf>
    <xf numFmtId="41" fontId="5" fillId="0" borderId="0" xfId="0" applyNumberFormat="1" applyFont="1" applyFill="1" applyBorder="1" applyAlignment="1">
      <alignment horizontal="right" vertical="top" wrapText="1"/>
    </xf>
    <xf numFmtId="41" fontId="5" fillId="0" borderId="0" xfId="0" applyNumberFormat="1" applyFont="1" applyFill="1" applyBorder="1" applyAlignment="1">
      <alignment horizontal="right" vertical="top"/>
    </xf>
    <xf numFmtId="41" fontId="5" fillId="0" borderId="0" xfId="15" applyNumberFormat="1" applyFont="1" applyFill="1" applyBorder="1" applyAlignment="1">
      <alignment vertical="top"/>
      <protection/>
    </xf>
    <xf numFmtId="0" fontId="15" fillId="0" borderId="0" xfId="0" applyFont="1" applyFill="1" applyBorder="1" applyAlignment="1">
      <alignment vertical="top"/>
    </xf>
    <xf numFmtId="0" fontId="6" fillId="0" borderId="5" xfId="15" applyFont="1" applyFill="1" applyBorder="1" applyAlignment="1">
      <alignment horizontal="left" vertical="top" wrapText="1"/>
      <protection/>
    </xf>
    <xf numFmtId="0" fontId="6" fillId="0" borderId="5" xfId="16" applyFont="1" applyFill="1" applyBorder="1" applyAlignment="1">
      <alignment horizontal="left" vertical="top" wrapText="1"/>
      <protection/>
    </xf>
    <xf numFmtId="0" fontId="6" fillId="0" borderId="5" xfId="15" applyFont="1" applyFill="1" applyBorder="1" applyAlignment="1">
      <alignment horizontal="left" vertical="top"/>
      <protection/>
    </xf>
    <xf numFmtId="0" fontId="6" fillId="0" borderId="14" xfId="15" applyFont="1" applyFill="1" applyBorder="1" applyAlignment="1">
      <alignment vertical="top"/>
      <protection/>
    </xf>
    <xf numFmtId="0" fontId="6" fillId="0" borderId="14" xfId="16" applyFont="1" applyFill="1" applyBorder="1" applyAlignment="1">
      <alignment vertical="top" wrapText="1"/>
      <protection/>
    </xf>
    <xf numFmtId="0" fontId="6" fillId="0" borderId="14" xfId="15" applyFont="1" applyFill="1" applyBorder="1" applyAlignment="1">
      <alignment vertical="top" wrapText="1"/>
      <protection/>
    </xf>
    <xf numFmtId="179" fontId="5" fillId="0" borderId="4" xfId="0" applyNumberFormat="1" applyFont="1" applyFill="1" applyBorder="1" applyAlignment="1">
      <alignment horizontal="right" vertical="top" wrapText="1"/>
    </xf>
    <xf numFmtId="0" fontId="6" fillId="0" borderId="0" xfId="0" applyFont="1" applyFill="1" applyBorder="1" applyAlignment="1">
      <alignment horizontal="left" vertical="top" wrapText="1"/>
    </xf>
    <xf numFmtId="41" fontId="5" fillId="0" borderId="13" xfId="0" applyNumberFormat="1" applyFont="1" applyFill="1" applyBorder="1" applyAlignment="1">
      <alignment horizontal="right" vertical="top" wrapText="1"/>
    </xf>
    <xf numFmtId="41" fontId="5" fillId="0" borderId="4" xfId="0" applyNumberFormat="1" applyFont="1" applyFill="1" applyBorder="1" applyAlignment="1">
      <alignment horizontal="right" vertical="top" wrapText="1"/>
    </xf>
    <xf numFmtId="41" fontId="5" fillId="0" borderId="4" xfId="19" applyNumberFormat="1" applyFont="1" applyFill="1" applyBorder="1" applyAlignment="1">
      <alignment horizontal="right" vertical="top"/>
    </xf>
    <xf numFmtId="0" fontId="5" fillId="2" borderId="7" xfId="0" applyFont="1" applyFill="1" applyBorder="1" applyAlignment="1">
      <alignment horizontal="left" vertical="center" wrapText="1"/>
    </xf>
    <xf numFmtId="3" fontId="5" fillId="0" borderId="0" xfId="0" applyNumberFormat="1" applyFont="1" applyFill="1" applyBorder="1" applyAlignment="1">
      <alignment horizontal="right" vertical="top" wrapText="1"/>
    </xf>
    <xf numFmtId="0" fontId="6" fillId="0" borderId="15" xfId="15" applyFont="1" applyFill="1" applyBorder="1" applyAlignment="1">
      <alignment vertical="top" wrapText="1"/>
      <protection/>
    </xf>
    <xf numFmtId="179" fontId="5" fillId="0" borderId="13" xfId="17" applyNumberFormat="1" applyFont="1" applyFill="1" applyBorder="1" applyAlignment="1">
      <alignment vertical="top"/>
    </xf>
    <xf numFmtId="0" fontId="6" fillId="0" borderId="14" xfId="0" applyFont="1" applyFill="1" applyBorder="1" applyAlignment="1">
      <alignment vertical="top" wrapText="1"/>
    </xf>
    <xf numFmtId="49" fontId="23" fillId="0" borderId="11" xfId="0" applyNumberFormat="1" applyFont="1" applyFill="1" applyBorder="1" applyAlignment="1">
      <alignment horizontal="center" vertical="top" wrapText="1"/>
    </xf>
    <xf numFmtId="179" fontId="24" fillId="0" borderId="14" xfId="17" applyNumberFormat="1" applyFont="1" applyFill="1" applyBorder="1" applyAlignment="1">
      <alignment vertical="top"/>
    </xf>
    <xf numFmtId="0" fontId="6" fillId="0" borderId="14" xfId="0" applyFont="1" applyFill="1" applyBorder="1" applyAlignment="1">
      <alignment horizontal="left" vertical="top" wrapText="1"/>
    </xf>
    <xf numFmtId="0" fontId="6" fillId="5" borderId="12" xfId="0" applyFont="1" applyFill="1" applyBorder="1" applyAlignment="1">
      <alignment horizontal="center" vertical="top" wrapText="1"/>
    </xf>
    <xf numFmtId="0" fontId="8" fillId="5" borderId="6" xfId="0" applyFont="1" applyFill="1" applyBorder="1" applyAlignment="1">
      <alignment horizontal="center" vertical="top" wrapText="1"/>
    </xf>
    <xf numFmtId="179" fontId="5" fillId="6" borderId="0" xfId="17" applyNumberFormat="1" applyFont="1" applyFill="1" applyAlignment="1">
      <alignment vertical="top"/>
    </xf>
    <xf numFmtId="179" fontId="16" fillId="5" borderId="0" xfId="17" applyNumberFormat="1" applyFont="1" applyFill="1" applyAlignment="1">
      <alignment vertical="top"/>
    </xf>
    <xf numFmtId="0" fontId="0" fillId="0" borderId="0" xfId="0" applyFont="1" applyFill="1" applyAlignment="1">
      <alignment horizontal="center" vertical="top"/>
    </xf>
    <xf numFmtId="0" fontId="2" fillId="0" borderId="0" xfId="0" applyFont="1" applyFill="1" applyBorder="1" applyAlignment="1">
      <alignment vertical="top"/>
    </xf>
    <xf numFmtId="0" fontId="4" fillId="0" borderId="0" xfId="0" applyFont="1" applyFill="1" applyBorder="1" applyAlignment="1">
      <alignment vertical="top"/>
    </xf>
    <xf numFmtId="0" fontId="2" fillId="0" borderId="0" xfId="0" applyFont="1" applyFill="1" applyAlignment="1">
      <alignment vertical="top"/>
    </xf>
    <xf numFmtId="0" fontId="4" fillId="0" borderId="0" xfId="0" applyFont="1" applyFill="1" applyAlignment="1">
      <alignment vertical="top"/>
    </xf>
    <xf numFmtId="0" fontId="6" fillId="2" borderId="12" xfId="0" applyFont="1" applyFill="1" applyBorder="1" applyAlignment="1">
      <alignment horizontal="center" vertical="top" wrapText="1"/>
    </xf>
    <xf numFmtId="0" fontId="8" fillId="2" borderId="6" xfId="0" applyFont="1" applyFill="1" applyBorder="1" applyAlignment="1">
      <alignment horizontal="center" vertical="top" wrapText="1"/>
    </xf>
    <xf numFmtId="49" fontId="6" fillId="2" borderId="12" xfId="0" applyNumberFormat="1" applyFont="1" applyFill="1" applyBorder="1" applyAlignment="1">
      <alignment horizontal="center" vertical="top" wrapText="1"/>
    </xf>
    <xf numFmtId="41" fontId="5" fillId="0" borderId="11" xfId="19" applyNumberFormat="1" applyFont="1" applyFill="1" applyBorder="1" applyAlignment="1">
      <alignment vertical="top"/>
    </xf>
    <xf numFmtId="3" fontId="5" fillId="0" borderId="11" xfId="0" applyNumberFormat="1" applyFont="1" applyFill="1" applyBorder="1" applyAlignment="1">
      <alignment horizontal="right" vertical="top" wrapText="1"/>
    </xf>
    <xf numFmtId="179" fontId="5" fillId="0" borderId="11" xfId="17" applyNumberFormat="1" applyFont="1" applyFill="1" applyBorder="1" applyAlignment="1">
      <alignment vertical="top"/>
    </xf>
    <xf numFmtId="179" fontId="5" fillId="0" borderId="11" xfId="17" applyNumberFormat="1" applyFont="1" applyFill="1" applyBorder="1" applyAlignment="1">
      <alignment horizontal="right" vertical="top"/>
    </xf>
    <xf numFmtId="179" fontId="5" fillId="0" borderId="14" xfId="0" applyNumberFormat="1" applyFont="1" applyFill="1" applyBorder="1" applyAlignment="1">
      <alignment vertical="top"/>
    </xf>
    <xf numFmtId="179" fontId="5" fillId="0" borderId="14" xfId="0" applyNumberFormat="1" applyFont="1" applyFill="1" applyBorder="1" applyAlignment="1">
      <alignment horizontal="right" vertical="top" wrapText="1"/>
    </xf>
    <xf numFmtId="41" fontId="5" fillId="0" borderId="11" xfId="15" applyNumberFormat="1" applyFont="1" applyFill="1" applyBorder="1" applyAlignment="1">
      <alignment horizontal="right" vertical="top"/>
      <protection/>
    </xf>
    <xf numFmtId="41" fontId="5" fillId="0" borderId="11" xfId="19" applyNumberFormat="1" applyFont="1" applyFill="1" applyBorder="1" applyAlignment="1">
      <alignment horizontal="right" vertical="top"/>
    </xf>
    <xf numFmtId="41" fontId="5" fillId="0" borderId="11" xfId="20" applyNumberFormat="1" applyFont="1" applyFill="1" applyBorder="1" applyAlignment="1">
      <alignment vertical="top"/>
    </xf>
    <xf numFmtId="41" fontId="5" fillId="0" borderId="11" xfId="19" applyNumberFormat="1" applyFont="1" applyFill="1" applyBorder="1" applyAlignment="1">
      <alignment horizontal="center" vertical="top"/>
    </xf>
    <xf numFmtId="41" fontId="5" fillId="0" borderId="12" xfId="19" applyNumberFormat="1" applyFont="1" applyFill="1" applyBorder="1" applyAlignment="1">
      <alignment vertical="top"/>
    </xf>
    <xf numFmtId="41" fontId="5" fillId="0" borderId="11" xfId="15" applyNumberFormat="1" applyFont="1" applyFill="1" applyBorder="1" applyAlignment="1">
      <alignment vertical="top"/>
      <protection/>
    </xf>
    <xf numFmtId="41" fontId="5" fillId="0" borderId="11" xfId="19" applyNumberFormat="1" applyFont="1" applyFill="1" applyBorder="1" applyAlignment="1">
      <alignment vertical="top" wrapText="1"/>
    </xf>
    <xf numFmtId="179" fontId="17" fillId="2" borderId="0" xfId="17" applyNumberFormat="1" applyFont="1" applyFill="1" applyAlignment="1">
      <alignment vertical="top"/>
    </xf>
    <xf numFmtId="179" fontId="5" fillId="0" borderId="4" xfId="17" applyNumberFormat="1" applyFont="1" applyBorder="1" applyAlignment="1">
      <alignment horizontal="right" vertical="top"/>
    </xf>
    <xf numFmtId="41" fontId="5" fillId="0" borderId="12" xfId="15" applyNumberFormat="1" applyFont="1" applyFill="1" applyBorder="1" applyAlignment="1">
      <alignment vertical="top"/>
      <protection/>
    </xf>
    <xf numFmtId="179" fontId="5" fillId="0" borderId="12" xfId="17" applyNumberFormat="1" applyFont="1" applyFill="1" applyBorder="1" applyAlignment="1">
      <alignment horizontal="right" vertical="top"/>
    </xf>
    <xf numFmtId="0" fontId="6" fillId="2" borderId="11" xfId="0" applyFont="1" applyFill="1" applyBorder="1" applyAlignment="1">
      <alignment horizontal="center" vertical="top" wrapText="1"/>
    </xf>
    <xf numFmtId="0" fontId="8" fillId="2" borderId="5" xfId="0" applyFont="1" applyFill="1" applyBorder="1" applyAlignment="1">
      <alignment horizontal="center" vertical="top" wrapText="1"/>
    </xf>
    <xf numFmtId="9" fontId="5" fillId="2" borderId="9" xfId="22" applyNumberFormat="1" applyFont="1" applyFill="1" applyBorder="1" applyAlignment="1">
      <alignment horizontal="right" vertical="top"/>
    </xf>
    <xf numFmtId="0" fontId="5" fillId="2" borderId="4" xfId="0" applyFont="1" applyFill="1" applyBorder="1" applyAlignment="1">
      <alignment vertical="top" wrapText="1"/>
    </xf>
    <xf numFmtId="0" fontId="6" fillId="5" borderId="12" xfId="0" applyFont="1" applyFill="1" applyBorder="1" applyAlignment="1">
      <alignment horizontal="center" vertical="center" wrapText="1"/>
    </xf>
    <xf numFmtId="0" fontId="8" fillId="5" borderId="6" xfId="0" applyFont="1" applyFill="1" applyBorder="1" applyAlignment="1">
      <alignment horizontal="center" vertical="center" wrapText="1"/>
    </xf>
    <xf numFmtId="179" fontId="16" fillId="5" borderId="24" xfId="17" applyNumberFormat="1" applyFont="1" applyFill="1" applyBorder="1" applyAlignment="1">
      <alignment vertical="center"/>
    </xf>
    <xf numFmtId="3" fontId="16" fillId="5" borderId="7" xfId="0" applyNumberFormat="1" applyFont="1" applyFill="1" applyBorder="1" applyAlignment="1">
      <alignment vertical="center"/>
    </xf>
    <xf numFmtId="179" fontId="16" fillId="5" borderId="15" xfId="17" applyNumberFormat="1" applyFont="1" applyFill="1" applyBorder="1" applyAlignment="1">
      <alignment horizontal="right" vertical="center"/>
    </xf>
    <xf numFmtId="179" fontId="16" fillId="5" borderId="13" xfId="0" applyNumberFormat="1" applyFont="1" applyFill="1" applyBorder="1" applyAlignment="1">
      <alignment vertical="center"/>
    </xf>
    <xf numFmtId="179" fontId="18" fillId="5" borderId="7" xfId="17" applyNumberFormat="1" applyFont="1" applyFill="1" applyBorder="1" applyAlignment="1">
      <alignment horizontal="right" vertical="center"/>
    </xf>
    <xf numFmtId="41" fontId="16" fillId="5" borderId="6" xfId="0" applyNumberFormat="1" applyFont="1" applyFill="1" applyBorder="1" applyAlignment="1">
      <alignment vertical="center"/>
    </xf>
    <xf numFmtId="41" fontId="16" fillId="5" borderId="10" xfId="0" applyNumberFormat="1" applyFont="1" applyFill="1" applyBorder="1" applyAlignment="1">
      <alignment vertical="center"/>
    </xf>
    <xf numFmtId="9" fontId="5" fillId="5" borderId="10" xfId="22" applyFont="1" applyFill="1" applyBorder="1" applyAlignment="1">
      <alignment horizontal="right" vertical="center"/>
    </xf>
    <xf numFmtId="0" fontId="5" fillId="5" borderId="7" xfId="0" applyFont="1" applyFill="1" applyBorder="1" applyAlignment="1">
      <alignment vertical="center" wrapText="1"/>
    </xf>
    <xf numFmtId="41" fontId="5" fillId="0" borderId="25" xfId="0" applyNumberFormat="1" applyFont="1" applyFill="1" applyBorder="1" applyAlignment="1">
      <alignment horizontal="right" vertical="top" wrapText="1"/>
    </xf>
    <xf numFmtId="9" fontId="15" fillId="0" borderId="14" xfId="0" applyNumberFormat="1" applyFont="1" applyFill="1" applyBorder="1" applyAlignment="1">
      <alignment horizontal="center" vertical="top"/>
    </xf>
    <xf numFmtId="0" fontId="15" fillId="5" borderId="15" xfId="0" applyFont="1" applyFill="1" applyBorder="1" applyAlignment="1">
      <alignment vertical="center" wrapText="1"/>
    </xf>
    <xf numFmtId="3" fontId="5" fillId="0" borderId="11" xfId="0" applyNumberFormat="1" applyFont="1" applyFill="1" applyBorder="1" applyAlignment="1">
      <alignment vertical="top"/>
    </xf>
    <xf numFmtId="41" fontId="5" fillId="0" borderId="11" xfId="0" applyNumberFormat="1" applyFont="1" applyFill="1" applyBorder="1" applyAlignment="1">
      <alignment horizontal="right" vertical="top" wrapText="1"/>
    </xf>
    <xf numFmtId="41" fontId="5" fillId="0" borderId="11" xfId="0" applyNumberFormat="1" applyFont="1" applyFill="1" applyBorder="1" applyAlignment="1">
      <alignment vertical="top"/>
    </xf>
    <xf numFmtId="179" fontId="5" fillId="0" borderId="11" xfId="0" applyNumberFormat="1" applyFont="1" applyFill="1" applyBorder="1" applyAlignment="1">
      <alignment horizontal="right" vertical="top" wrapText="1"/>
    </xf>
    <xf numFmtId="179" fontId="5" fillId="0" borderId="12" xfId="0" applyNumberFormat="1" applyFont="1" applyFill="1" applyBorder="1" applyAlignment="1">
      <alignment horizontal="right" vertical="top" wrapText="1"/>
    </xf>
    <xf numFmtId="41" fontId="5" fillId="0" borderId="15" xfId="0" applyNumberFormat="1" applyFont="1" applyFill="1" applyBorder="1" applyAlignment="1">
      <alignment horizontal="right" vertical="top" wrapText="1"/>
    </xf>
    <xf numFmtId="0" fontId="2" fillId="0" borderId="14" xfId="0" applyFont="1" applyFill="1" applyBorder="1" applyAlignment="1">
      <alignment vertical="top"/>
    </xf>
    <xf numFmtId="0" fontId="0" fillId="0" borderId="4" xfId="0" applyFont="1" applyFill="1" applyBorder="1" applyAlignment="1">
      <alignment vertical="top"/>
    </xf>
    <xf numFmtId="0" fontId="2" fillId="0" borderId="4" xfId="0" applyFont="1" applyFill="1" applyBorder="1" applyAlignment="1">
      <alignment vertical="top"/>
    </xf>
    <xf numFmtId="0" fontId="4" fillId="0" borderId="26" xfId="0" applyFont="1" applyBorder="1" applyAlignment="1">
      <alignment vertical="top" wrapText="1"/>
    </xf>
    <xf numFmtId="179" fontId="5" fillId="6" borderId="27" xfId="17" applyNumberFormat="1" applyFont="1" applyFill="1" applyBorder="1" applyAlignment="1">
      <alignment vertical="top"/>
    </xf>
    <xf numFmtId="41" fontId="5" fillId="0" borderId="11" xfId="0" applyNumberFormat="1" applyFont="1" applyFill="1" applyBorder="1" applyAlignment="1">
      <alignment horizontal="right" vertical="top"/>
    </xf>
    <xf numFmtId="3" fontId="16" fillId="2" borderId="10" xfId="0" applyNumberFormat="1" applyFont="1" applyFill="1" applyBorder="1" applyAlignment="1">
      <alignment horizontal="right" vertical="center"/>
    </xf>
    <xf numFmtId="3" fontId="16" fillId="2" borderId="24" xfId="0" applyNumberFormat="1" applyFont="1" applyFill="1" applyBorder="1" applyAlignment="1">
      <alignment horizontal="right" vertical="center"/>
    </xf>
    <xf numFmtId="179" fontId="16" fillId="2" borderId="13" xfId="17" applyNumberFormat="1" applyFont="1" applyFill="1" applyBorder="1" applyAlignment="1">
      <alignment horizontal="right" vertical="center" wrapText="1"/>
    </xf>
    <xf numFmtId="179" fontId="16" fillId="2" borderId="28" xfId="0" applyNumberFormat="1" applyFont="1" applyFill="1" applyBorder="1" applyAlignment="1">
      <alignment horizontal="right" vertical="center"/>
    </xf>
    <xf numFmtId="41" fontId="16" fillId="2" borderId="28" xfId="0" applyNumberFormat="1" applyFont="1" applyFill="1" applyBorder="1" applyAlignment="1">
      <alignment horizontal="right" vertical="center"/>
    </xf>
    <xf numFmtId="41" fontId="16" fillId="2" borderId="10" xfId="0" applyNumberFormat="1" applyFont="1" applyFill="1" applyBorder="1" applyAlignment="1">
      <alignment horizontal="right" vertical="center"/>
    </xf>
    <xf numFmtId="41" fontId="16" fillId="2" borderId="6" xfId="17" applyNumberFormat="1" applyFont="1" applyFill="1" applyBorder="1" applyAlignment="1">
      <alignment horizontal="right" vertical="center"/>
    </xf>
    <xf numFmtId="0" fontId="6" fillId="6" borderId="29" xfId="0" applyFont="1" applyFill="1" applyBorder="1" applyAlignment="1">
      <alignment vertical="top" wrapText="1"/>
    </xf>
    <xf numFmtId="0" fontId="6" fillId="6" borderId="30" xfId="0" applyFont="1" applyFill="1" applyBorder="1" applyAlignment="1">
      <alignment vertical="top" wrapText="1"/>
    </xf>
    <xf numFmtId="179" fontId="5" fillId="6" borderId="31" xfId="17" applyNumberFormat="1" applyFont="1" applyFill="1" applyBorder="1" applyAlignment="1">
      <alignment vertical="top"/>
    </xf>
    <xf numFmtId="0" fontId="5" fillId="6" borderId="17" xfId="0" applyFont="1" applyFill="1" applyBorder="1" applyAlignment="1">
      <alignment horizontal="right" vertical="top"/>
    </xf>
    <xf numFmtId="179" fontId="5" fillId="6" borderId="23" xfId="17" applyNumberFormat="1" applyFont="1" applyFill="1" applyBorder="1" applyAlignment="1">
      <alignment horizontal="right" vertical="top"/>
    </xf>
    <xf numFmtId="0" fontId="5" fillId="6" borderId="31" xfId="0" applyFont="1" applyFill="1" applyBorder="1" applyAlignment="1">
      <alignment horizontal="right" vertical="top"/>
    </xf>
    <xf numFmtId="0" fontId="5" fillId="6" borderId="17" xfId="0" applyFont="1" applyFill="1" applyBorder="1" applyAlignment="1">
      <alignment vertical="top"/>
    </xf>
    <xf numFmtId="41" fontId="5" fillId="6" borderId="30" xfId="0" applyNumberFormat="1" applyFont="1" applyFill="1" applyBorder="1" applyAlignment="1">
      <alignment horizontal="right" vertical="top"/>
    </xf>
    <xf numFmtId="41" fontId="5" fillId="6" borderId="32" xfId="0" applyNumberFormat="1" applyFont="1" applyFill="1" applyBorder="1" applyAlignment="1">
      <alignment horizontal="right" vertical="top"/>
    </xf>
    <xf numFmtId="0" fontId="5" fillId="6" borderId="32" xfId="0" applyFont="1" applyFill="1" applyBorder="1" applyAlignment="1">
      <alignment horizontal="right" vertical="top"/>
    </xf>
    <xf numFmtId="0" fontId="5" fillId="6" borderId="17" xfId="0" applyFont="1" applyFill="1" applyBorder="1" applyAlignment="1">
      <alignment vertical="top" wrapText="1"/>
    </xf>
    <xf numFmtId="0" fontId="6" fillId="6" borderId="11" xfId="0" applyFont="1" applyFill="1" applyBorder="1" applyAlignment="1">
      <alignment vertical="top" wrapText="1"/>
    </xf>
    <xf numFmtId="0" fontId="6" fillId="6" borderId="5" xfId="0" applyFont="1" applyFill="1" applyBorder="1" applyAlignment="1">
      <alignment vertical="top" wrapText="1"/>
    </xf>
    <xf numFmtId="0" fontId="5" fillId="6" borderId="0" xfId="0" applyFont="1" applyFill="1" applyBorder="1" applyAlignment="1">
      <alignment horizontal="right" vertical="top"/>
    </xf>
    <xf numFmtId="0" fontId="5" fillId="6" borderId="4" xfId="0" applyFont="1" applyFill="1" applyBorder="1" applyAlignment="1">
      <alignment vertical="top"/>
    </xf>
    <xf numFmtId="49" fontId="6" fillId="6" borderId="29" xfId="0" applyNumberFormat="1" applyFont="1" applyFill="1" applyBorder="1" applyAlignment="1">
      <alignment vertical="top" wrapText="1"/>
    </xf>
    <xf numFmtId="179" fontId="16" fillId="2" borderId="24" xfId="17" applyNumberFormat="1" applyFont="1" applyFill="1" applyBorder="1" applyAlignment="1">
      <alignment vertical="top"/>
    </xf>
    <xf numFmtId="0" fontId="5" fillId="0" borderId="0" xfId="0" applyFont="1" applyFill="1" applyAlignment="1">
      <alignment vertical="center"/>
    </xf>
    <xf numFmtId="0" fontId="6" fillId="0" borderId="13" xfId="0" applyFont="1" applyFill="1" applyBorder="1" applyAlignment="1">
      <alignment horizontal="center" vertical="center"/>
    </xf>
    <xf numFmtId="0" fontId="21" fillId="0" borderId="0" xfId="0" applyFont="1" applyFill="1" applyAlignment="1">
      <alignment horizontal="center" vertical="center"/>
    </xf>
    <xf numFmtId="0" fontId="12" fillId="0" borderId="0" xfId="0" applyFont="1" applyFill="1" applyAlignment="1">
      <alignment horizontal="center" vertical="center"/>
    </xf>
    <xf numFmtId="0" fontId="20"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vertical="center"/>
    </xf>
    <xf numFmtId="180" fontId="16" fillId="4" borderId="33" xfId="0" applyNumberFormat="1" applyFont="1" applyFill="1" applyBorder="1" applyAlignment="1">
      <alignment horizontal="center" vertical="top"/>
    </xf>
    <xf numFmtId="180" fontId="16" fillId="4" borderId="18" xfId="0" applyNumberFormat="1" applyFont="1" applyFill="1" applyBorder="1" applyAlignment="1">
      <alignment horizontal="center" vertical="top"/>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6" borderId="34" xfId="0" applyFont="1" applyFill="1" applyBorder="1" applyAlignment="1">
      <alignment horizontal="left" vertical="center" wrapText="1"/>
    </xf>
    <xf numFmtId="0" fontId="6" fillId="6" borderId="22" xfId="0" applyFont="1" applyFill="1" applyBorder="1" applyAlignment="1">
      <alignment horizontal="left" vertical="center" wrapText="1"/>
    </xf>
    <xf numFmtId="0" fontId="6" fillId="6" borderId="11" xfId="0" applyFont="1" applyFill="1" applyBorder="1" applyAlignment="1">
      <alignment horizontal="left" vertical="top" wrapText="1"/>
    </xf>
    <xf numFmtId="0" fontId="6" fillId="6" borderId="5" xfId="0" applyFont="1" applyFill="1" applyBorder="1" applyAlignment="1">
      <alignment horizontal="left" vertical="top" wrapText="1"/>
    </xf>
    <xf numFmtId="0" fontId="8" fillId="4" borderId="29"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180" fontId="16" fillId="4" borderId="17" xfId="0" applyNumberFormat="1" applyFont="1" applyFill="1" applyBorder="1" applyAlignment="1">
      <alignment horizontal="right" vertical="center"/>
    </xf>
    <xf numFmtId="180" fontId="16" fillId="4" borderId="7" xfId="0" applyNumberFormat="1" applyFont="1" applyFill="1" applyBorder="1" applyAlignment="1">
      <alignment horizontal="right" vertical="center"/>
    </xf>
    <xf numFmtId="41" fontId="16" fillId="4" borderId="16" xfId="0" applyNumberFormat="1" applyFont="1" applyFill="1" applyBorder="1" applyAlignment="1">
      <alignment horizontal="center" vertical="center"/>
    </xf>
    <xf numFmtId="41" fontId="16" fillId="4" borderId="33" xfId="0" applyNumberFormat="1" applyFont="1" applyFill="1" applyBorder="1" applyAlignment="1">
      <alignment horizontal="center" vertical="center"/>
    </xf>
    <xf numFmtId="41" fontId="16" fillId="4" borderId="18" xfId="0" applyNumberFormat="1" applyFont="1" applyFill="1" applyBorder="1" applyAlignment="1">
      <alignment horizontal="center" vertical="center"/>
    </xf>
    <xf numFmtId="10" fontId="5" fillId="4" borderId="33" xfId="22" applyNumberFormat="1" applyFont="1" applyFill="1" applyBorder="1" applyAlignment="1">
      <alignment horizontal="center" vertical="center"/>
    </xf>
    <xf numFmtId="0" fontId="5" fillId="4" borderId="16" xfId="0" applyFont="1" applyFill="1" applyBorder="1" applyAlignment="1">
      <alignment horizontal="center" vertical="top" wrapText="1"/>
    </xf>
    <xf numFmtId="0" fontId="6" fillId="0" borderId="0" xfId="0" applyFont="1" applyFill="1" applyBorder="1" applyAlignment="1">
      <alignment horizontal="left" vertical="center" wrapText="1"/>
    </xf>
  </cellXfs>
  <cellStyles count="12">
    <cellStyle name="Normal" xfId="0"/>
    <cellStyle name="一般_97基金預算明細表-公益彩券(15)" xfId="15"/>
    <cellStyle name="一般_97基金預算明細表-公益彩券(15) (1)" xfId="16"/>
    <cellStyle name="Comma" xfId="17"/>
    <cellStyle name="Comma [0]" xfId="18"/>
    <cellStyle name="千分位_97基金預算明細表-公益彩券(15)" xfId="19"/>
    <cellStyle name="千分位_97基金預算明細表-公益彩券(15) (1)" xfId="20"/>
    <cellStyle name="Followed Hyperlink" xfId="21"/>
    <cellStyle name="Percent" xfId="22"/>
    <cellStyle name="Currency" xfId="23"/>
    <cellStyle name="Currency [0]"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M181"/>
  <sheetViews>
    <sheetView tabSelected="1" view="pageBreakPreview" zoomScaleSheetLayoutView="100" workbookViewId="0" topLeftCell="A7">
      <pane ySplit="8" topLeftCell="BM135" activePane="bottomLeft" state="frozen"/>
      <selection pane="topLeft" activeCell="A7" sqref="A7"/>
      <selection pane="bottomLeft" activeCell="C146" sqref="C146"/>
    </sheetView>
  </sheetViews>
  <sheetFormatPr defaultColWidth="9.00390625" defaultRowHeight="16.5"/>
  <cols>
    <col min="1" max="1" width="3.125" style="3" customWidth="1"/>
    <col min="2" max="2" width="54.125" style="3" customWidth="1"/>
    <col min="3" max="3" width="11.00390625" style="3" customWidth="1"/>
    <col min="4" max="4" width="8.75390625" style="11" customWidth="1"/>
    <col min="5" max="5" width="10.25390625" style="3" customWidth="1"/>
    <col min="6" max="6" width="5.875" style="3" customWidth="1"/>
    <col min="7" max="7" width="6.00390625" style="11" customWidth="1"/>
    <col min="8" max="8" width="6.125" style="11" customWidth="1"/>
    <col min="9" max="9" width="3.25390625" style="12" customWidth="1"/>
    <col min="10" max="10" width="10.375" style="11" customWidth="1"/>
    <col min="11" max="11" width="5.75390625" style="11" customWidth="1"/>
    <col min="12" max="12" width="19.625" style="17" customWidth="1"/>
    <col min="13" max="13" width="1.25" style="63" hidden="1" customWidth="1"/>
    <col min="14" max="16384" width="9.00390625" style="3" customWidth="1"/>
  </cols>
  <sheetData>
    <row r="1" spans="1:13" s="4" customFormat="1" ht="21">
      <c r="A1" s="254" t="s">
        <v>262</v>
      </c>
      <c r="B1" s="254"/>
      <c r="C1" s="255"/>
      <c r="D1" s="255"/>
      <c r="E1" s="255"/>
      <c r="F1" s="255"/>
      <c r="G1" s="255"/>
      <c r="H1" s="255"/>
      <c r="I1" s="255"/>
      <c r="J1" s="255"/>
      <c r="K1" s="255"/>
      <c r="L1" s="255"/>
      <c r="M1" s="63"/>
    </row>
    <row r="2" spans="1:13" s="4" customFormat="1" ht="21">
      <c r="A2" s="256" t="s">
        <v>113</v>
      </c>
      <c r="B2" s="256"/>
      <c r="C2" s="255"/>
      <c r="D2" s="255"/>
      <c r="E2" s="255"/>
      <c r="F2" s="255"/>
      <c r="G2" s="255"/>
      <c r="H2" s="255"/>
      <c r="I2" s="255"/>
      <c r="J2" s="255"/>
      <c r="K2" s="255"/>
      <c r="L2" s="255"/>
      <c r="M2" s="63"/>
    </row>
    <row r="3" spans="1:13" s="4" customFormat="1" ht="19.5">
      <c r="A3" s="257" t="s">
        <v>6</v>
      </c>
      <c r="B3" s="257"/>
      <c r="C3" s="258"/>
      <c r="D3" s="258"/>
      <c r="E3" s="258"/>
      <c r="F3" s="258"/>
      <c r="G3" s="258"/>
      <c r="H3" s="258"/>
      <c r="I3" s="258"/>
      <c r="J3" s="258"/>
      <c r="K3" s="258"/>
      <c r="L3" s="258"/>
      <c r="M3" s="63"/>
    </row>
    <row r="4" spans="1:13" s="51" customFormat="1" ht="30" customHeight="1">
      <c r="A4" s="259" t="s">
        <v>175</v>
      </c>
      <c r="B4" s="259"/>
      <c r="C4" s="259"/>
      <c r="D4" s="259"/>
      <c r="E4" s="259"/>
      <c r="F4" s="259"/>
      <c r="G4" s="259"/>
      <c r="H4" s="259"/>
      <c r="I4" s="259"/>
      <c r="J4" s="259"/>
      <c r="K4" s="259"/>
      <c r="L4" s="259"/>
      <c r="M4" s="17"/>
    </row>
    <row r="5" spans="1:13" s="51" customFormat="1" ht="19.5" customHeight="1">
      <c r="A5" s="260" t="s">
        <v>272</v>
      </c>
      <c r="B5" s="261"/>
      <c r="C5" s="261"/>
      <c r="D5" s="261"/>
      <c r="E5" s="261"/>
      <c r="F5" s="261"/>
      <c r="G5" s="261"/>
      <c r="H5" s="261"/>
      <c r="I5" s="261"/>
      <c r="J5" s="261"/>
      <c r="K5" s="261"/>
      <c r="L5" s="261"/>
      <c r="M5" s="17"/>
    </row>
    <row r="6" spans="1:13" ht="14.25">
      <c r="A6" s="2" t="s">
        <v>75</v>
      </c>
      <c r="B6" s="2"/>
      <c r="C6" s="2"/>
      <c r="D6" s="31"/>
      <c r="E6" s="2"/>
      <c r="F6" s="2"/>
      <c r="G6" s="31"/>
      <c r="H6" s="31"/>
      <c r="I6" s="32"/>
      <c r="J6" s="31"/>
      <c r="K6" s="31"/>
      <c r="M6" s="17"/>
    </row>
    <row r="7" spans="1:13" s="51" customFormat="1" ht="19.5" customHeight="1">
      <c r="A7" s="259" t="s">
        <v>124</v>
      </c>
      <c r="B7" s="259"/>
      <c r="C7" s="262"/>
      <c r="D7" s="262"/>
      <c r="E7" s="262"/>
      <c r="F7" s="262"/>
      <c r="G7" s="262"/>
      <c r="H7" s="262"/>
      <c r="I7" s="262"/>
      <c r="J7" s="262"/>
      <c r="K7" s="262"/>
      <c r="L7" s="262"/>
      <c r="M7" s="17"/>
    </row>
    <row r="8" spans="1:13" ht="19.5" customHeight="1">
      <c r="A8" s="260" t="s">
        <v>118</v>
      </c>
      <c r="B8" s="260"/>
      <c r="C8" s="260"/>
      <c r="D8" s="260"/>
      <c r="E8" s="260"/>
      <c r="F8" s="260"/>
      <c r="G8" s="260"/>
      <c r="H8" s="260"/>
      <c r="I8" s="260"/>
      <c r="J8" s="260"/>
      <c r="K8" s="33"/>
      <c r="L8" s="18"/>
      <c r="M8" s="17"/>
    </row>
    <row r="9" spans="1:13" s="51" customFormat="1" ht="19.5" customHeight="1">
      <c r="A9" s="259" t="s">
        <v>273</v>
      </c>
      <c r="B9" s="259"/>
      <c r="C9" s="259"/>
      <c r="D9" s="259"/>
      <c r="E9" s="259"/>
      <c r="F9" s="259"/>
      <c r="G9" s="259"/>
      <c r="H9" s="259"/>
      <c r="I9" s="259"/>
      <c r="J9" s="259"/>
      <c r="K9" s="259"/>
      <c r="L9" s="259"/>
      <c r="M9" s="17"/>
    </row>
    <row r="10" spans="1:13" ht="19.5" customHeight="1">
      <c r="A10" s="2" t="s">
        <v>76</v>
      </c>
      <c r="B10" s="2"/>
      <c r="C10" s="2"/>
      <c r="D10" s="31"/>
      <c r="E10" s="2"/>
      <c r="F10" s="2"/>
      <c r="G10" s="31"/>
      <c r="H10" s="31"/>
      <c r="I10" s="32"/>
      <c r="J10" s="31"/>
      <c r="K10" s="31"/>
      <c r="M10" s="17"/>
    </row>
    <row r="11" spans="1:13" s="51" customFormat="1" ht="19.5" customHeight="1">
      <c r="A11" s="259" t="s">
        <v>264</v>
      </c>
      <c r="B11" s="265"/>
      <c r="C11" s="252"/>
      <c r="D11" s="252"/>
      <c r="E11" s="252"/>
      <c r="F11" s="252"/>
      <c r="G11" s="252"/>
      <c r="H11" s="252"/>
      <c r="I11" s="252"/>
      <c r="J11" s="252"/>
      <c r="K11" s="252"/>
      <c r="L11" s="252"/>
      <c r="M11" s="17"/>
    </row>
    <row r="12" spans="1:13" s="51" customFormat="1" ht="19.5" customHeight="1">
      <c r="A12" s="259" t="s">
        <v>263</v>
      </c>
      <c r="B12" s="265"/>
      <c r="C12" s="265"/>
      <c r="D12" s="265"/>
      <c r="E12" s="265"/>
      <c r="F12" s="265"/>
      <c r="G12" s="265"/>
      <c r="H12" s="265"/>
      <c r="I12" s="265"/>
      <c r="J12" s="265"/>
      <c r="K12" s="265"/>
      <c r="L12" s="265"/>
      <c r="M12" s="93"/>
    </row>
    <row r="13" spans="1:13" s="51" customFormat="1" ht="16.5">
      <c r="A13" s="6" t="s">
        <v>77</v>
      </c>
      <c r="B13" s="1"/>
      <c r="C13" s="1"/>
      <c r="D13" s="32"/>
      <c r="E13" s="1"/>
      <c r="F13" s="1"/>
      <c r="G13" s="32"/>
      <c r="H13" s="32"/>
      <c r="I13" s="253" t="s">
        <v>78</v>
      </c>
      <c r="J13" s="253"/>
      <c r="K13" s="253"/>
      <c r="L13" s="253"/>
      <c r="M13" s="17"/>
    </row>
    <row r="14" spans="1:13" ht="35.25" customHeight="1">
      <c r="A14" s="266" t="s">
        <v>79</v>
      </c>
      <c r="B14" s="267"/>
      <c r="C14" s="7" t="s">
        <v>119</v>
      </c>
      <c r="D14" s="9" t="s">
        <v>182</v>
      </c>
      <c r="E14" s="8" t="s">
        <v>120</v>
      </c>
      <c r="F14" s="9" t="s">
        <v>121</v>
      </c>
      <c r="G14" s="9" t="s">
        <v>115</v>
      </c>
      <c r="H14" s="9" t="s">
        <v>116</v>
      </c>
      <c r="I14" s="34"/>
      <c r="J14" s="58" t="s">
        <v>177</v>
      </c>
      <c r="K14" s="112" t="s">
        <v>117</v>
      </c>
      <c r="L14" s="10" t="s">
        <v>107</v>
      </c>
      <c r="M14" s="102" t="s">
        <v>178</v>
      </c>
    </row>
    <row r="15" spans="1:13" ht="13.5" customHeight="1">
      <c r="A15" s="268" t="s">
        <v>122</v>
      </c>
      <c r="B15" s="269"/>
      <c r="C15" s="124"/>
      <c r="D15" s="125"/>
      <c r="E15" s="126"/>
      <c r="F15" s="127"/>
      <c r="G15" s="128"/>
      <c r="H15" s="128"/>
      <c r="I15" s="129"/>
      <c r="J15" s="130"/>
      <c r="K15" s="131"/>
      <c r="L15" s="132"/>
      <c r="M15" s="133"/>
    </row>
    <row r="16" spans="1:13" s="26" customFormat="1" ht="25.5" customHeight="1">
      <c r="A16" s="52" t="s">
        <v>123</v>
      </c>
      <c r="B16" s="144" t="s">
        <v>275</v>
      </c>
      <c r="C16" s="114">
        <v>1600000</v>
      </c>
      <c r="D16" s="181"/>
      <c r="E16" s="13">
        <v>0</v>
      </c>
      <c r="F16" s="60"/>
      <c r="G16" s="65"/>
      <c r="H16" s="36"/>
      <c r="I16" s="35"/>
      <c r="J16" s="36">
        <f>SUM(E16:H16)</f>
        <v>0</v>
      </c>
      <c r="K16" s="37">
        <f>J16/C16</f>
        <v>0</v>
      </c>
      <c r="L16" s="97" t="s">
        <v>183</v>
      </c>
      <c r="M16" s="103" t="s">
        <v>260</v>
      </c>
    </row>
    <row r="17" spans="1:13" s="26" customFormat="1" ht="19.5" customHeight="1">
      <c r="A17" s="52" t="s">
        <v>80</v>
      </c>
      <c r="B17" s="144" t="s">
        <v>299</v>
      </c>
      <c r="C17" s="114">
        <v>9200000</v>
      </c>
      <c r="D17" s="193"/>
      <c r="E17" s="14">
        <v>9195800</v>
      </c>
      <c r="F17" s="60"/>
      <c r="G17" s="65"/>
      <c r="H17" s="36"/>
      <c r="I17" s="35"/>
      <c r="J17" s="36">
        <f aca="true" t="shared" si="0" ref="J17:J36">SUM(E17:H17)</f>
        <v>9195800</v>
      </c>
      <c r="K17" s="37">
        <f aca="true" t="shared" si="1" ref="K17:K37">J17/C17</f>
        <v>0.9995434782608695</v>
      </c>
      <c r="L17" s="85" t="s">
        <v>298</v>
      </c>
      <c r="M17" s="103" t="s">
        <v>184</v>
      </c>
    </row>
    <row r="18" spans="1:13" s="26" customFormat="1" ht="19.5" customHeight="1">
      <c r="A18" s="52" t="s">
        <v>81</v>
      </c>
      <c r="B18" s="144" t="s">
        <v>276</v>
      </c>
      <c r="C18" s="114">
        <v>6000000</v>
      </c>
      <c r="D18" s="181"/>
      <c r="E18" s="13">
        <v>0</v>
      </c>
      <c r="F18" s="60"/>
      <c r="G18" s="65"/>
      <c r="H18" s="36"/>
      <c r="I18" s="35"/>
      <c r="J18" s="36">
        <f t="shared" si="0"/>
        <v>0</v>
      </c>
      <c r="K18" s="37">
        <f t="shared" si="1"/>
        <v>0</v>
      </c>
      <c r="L18" s="84" t="s">
        <v>183</v>
      </c>
      <c r="M18" s="103" t="s">
        <v>185</v>
      </c>
    </row>
    <row r="19" spans="1:13" s="26" customFormat="1" ht="19.5" customHeight="1">
      <c r="A19" s="52" t="s">
        <v>82</v>
      </c>
      <c r="B19" s="144" t="s">
        <v>278</v>
      </c>
      <c r="C19" s="114">
        <v>1000000</v>
      </c>
      <c r="D19" s="192"/>
      <c r="E19" s="13">
        <v>0</v>
      </c>
      <c r="F19" s="60"/>
      <c r="G19" s="65"/>
      <c r="H19" s="36"/>
      <c r="I19" s="35"/>
      <c r="J19" s="36">
        <f t="shared" si="0"/>
        <v>0</v>
      </c>
      <c r="K19" s="37">
        <f t="shared" si="1"/>
        <v>0</v>
      </c>
      <c r="L19" s="28" t="s">
        <v>168</v>
      </c>
      <c r="M19" s="103" t="s">
        <v>186</v>
      </c>
    </row>
    <row r="20" spans="1:13" s="26" customFormat="1" ht="19.5" customHeight="1">
      <c r="A20" s="52" t="s">
        <v>83</v>
      </c>
      <c r="B20" s="144" t="s">
        <v>277</v>
      </c>
      <c r="C20" s="114">
        <v>800000</v>
      </c>
      <c r="D20" s="192"/>
      <c r="E20" s="13">
        <v>0</v>
      </c>
      <c r="F20" s="60"/>
      <c r="G20" s="65"/>
      <c r="H20" s="36"/>
      <c r="I20" s="35"/>
      <c r="J20" s="36">
        <f t="shared" si="0"/>
        <v>0</v>
      </c>
      <c r="K20" s="37">
        <f t="shared" si="1"/>
        <v>0</v>
      </c>
      <c r="L20" s="84" t="s">
        <v>183</v>
      </c>
      <c r="M20" s="103" t="s">
        <v>187</v>
      </c>
    </row>
    <row r="21" spans="1:13" s="26" customFormat="1" ht="19.5" customHeight="1">
      <c r="A21" s="52" t="s">
        <v>84</v>
      </c>
      <c r="B21" s="144" t="s">
        <v>85</v>
      </c>
      <c r="C21" s="114">
        <v>185000</v>
      </c>
      <c r="D21" s="181"/>
      <c r="E21" s="13">
        <v>0</v>
      </c>
      <c r="F21" s="60"/>
      <c r="G21" s="65"/>
      <c r="H21" s="36"/>
      <c r="I21" s="35"/>
      <c r="J21" s="36">
        <f t="shared" si="0"/>
        <v>0</v>
      </c>
      <c r="K21" s="37">
        <f t="shared" si="1"/>
        <v>0</v>
      </c>
      <c r="L21" s="84" t="s">
        <v>183</v>
      </c>
      <c r="M21" s="103" t="s">
        <v>188</v>
      </c>
    </row>
    <row r="22" spans="1:13" s="26" customFormat="1" ht="19.5" customHeight="1">
      <c r="A22" s="52" t="s">
        <v>86</v>
      </c>
      <c r="B22" s="144" t="s">
        <v>88</v>
      </c>
      <c r="C22" s="114">
        <v>100000</v>
      </c>
      <c r="D22" s="181"/>
      <c r="E22" s="13">
        <v>0</v>
      </c>
      <c r="F22" s="60"/>
      <c r="G22" s="65"/>
      <c r="H22" s="36"/>
      <c r="I22" s="35"/>
      <c r="J22" s="36">
        <f t="shared" si="0"/>
        <v>0</v>
      </c>
      <c r="K22" s="37">
        <f t="shared" si="1"/>
        <v>0</v>
      </c>
      <c r="L22" s="84" t="s">
        <v>183</v>
      </c>
      <c r="M22" s="103" t="s">
        <v>189</v>
      </c>
    </row>
    <row r="23" spans="1:13" s="26" customFormat="1" ht="19.5" customHeight="1">
      <c r="A23" s="52" t="s">
        <v>87</v>
      </c>
      <c r="B23" s="144" t="s">
        <v>90</v>
      </c>
      <c r="C23" s="114">
        <v>1500000</v>
      </c>
      <c r="D23" s="181"/>
      <c r="E23" s="13">
        <v>32480</v>
      </c>
      <c r="F23" s="60"/>
      <c r="G23" s="65"/>
      <c r="H23" s="36"/>
      <c r="I23" s="35"/>
      <c r="J23" s="36">
        <f t="shared" si="0"/>
        <v>32480</v>
      </c>
      <c r="K23" s="37">
        <f t="shared" si="1"/>
        <v>0.021653333333333333</v>
      </c>
      <c r="L23" s="84" t="s">
        <v>251</v>
      </c>
      <c r="M23" s="103" t="s">
        <v>190</v>
      </c>
    </row>
    <row r="24" spans="1:13" s="26" customFormat="1" ht="19.5" customHeight="1">
      <c r="A24" s="52" t="s">
        <v>89</v>
      </c>
      <c r="B24" s="144" t="s">
        <v>92</v>
      </c>
      <c r="C24" s="143">
        <v>600000</v>
      </c>
      <c r="D24" s="181"/>
      <c r="E24" s="13">
        <v>95877</v>
      </c>
      <c r="F24" s="60"/>
      <c r="G24" s="65"/>
      <c r="H24" s="36"/>
      <c r="I24" s="35"/>
      <c r="J24" s="36">
        <f t="shared" si="0"/>
        <v>95877</v>
      </c>
      <c r="K24" s="37">
        <f t="shared" si="1"/>
        <v>0.159795</v>
      </c>
      <c r="L24" s="84" t="s">
        <v>252</v>
      </c>
      <c r="M24" s="103" t="s">
        <v>191</v>
      </c>
    </row>
    <row r="25" spans="1:13" s="26" customFormat="1" ht="19.5" customHeight="1">
      <c r="A25" s="53" t="s">
        <v>91</v>
      </c>
      <c r="B25" s="144" t="s">
        <v>54</v>
      </c>
      <c r="C25" s="143">
        <v>550000</v>
      </c>
      <c r="D25" s="181"/>
      <c r="E25" s="13">
        <v>0</v>
      </c>
      <c r="F25" s="60"/>
      <c r="G25" s="65"/>
      <c r="H25" s="36"/>
      <c r="I25" s="35"/>
      <c r="J25" s="36">
        <f t="shared" si="0"/>
        <v>0</v>
      </c>
      <c r="K25" s="37">
        <f t="shared" si="1"/>
        <v>0</v>
      </c>
      <c r="L25" s="84" t="s">
        <v>251</v>
      </c>
      <c r="M25" s="103" t="s">
        <v>192</v>
      </c>
    </row>
    <row r="26" spans="1:13" s="26" customFormat="1" ht="19.5" customHeight="1">
      <c r="A26" s="53" t="s">
        <v>93</v>
      </c>
      <c r="B26" s="144" t="s">
        <v>52</v>
      </c>
      <c r="C26" s="143">
        <v>950000</v>
      </c>
      <c r="D26" s="181"/>
      <c r="E26" s="13">
        <v>0</v>
      </c>
      <c r="F26" s="60"/>
      <c r="G26" s="65"/>
      <c r="H26" s="36"/>
      <c r="I26" s="35"/>
      <c r="J26" s="36">
        <f t="shared" si="0"/>
        <v>0</v>
      </c>
      <c r="K26" s="37">
        <f t="shared" si="1"/>
        <v>0</v>
      </c>
      <c r="L26" s="84" t="s">
        <v>252</v>
      </c>
      <c r="M26" s="103" t="s">
        <v>193</v>
      </c>
    </row>
    <row r="27" spans="1:13" s="26" customFormat="1" ht="19.5" customHeight="1">
      <c r="A27" s="54" t="s">
        <v>94</v>
      </c>
      <c r="B27" s="163" t="s">
        <v>98</v>
      </c>
      <c r="C27" s="164">
        <v>300000</v>
      </c>
      <c r="D27" s="196"/>
      <c r="E27" s="23">
        <v>0</v>
      </c>
      <c r="F27" s="61"/>
      <c r="G27" s="94"/>
      <c r="H27" s="39"/>
      <c r="I27" s="38"/>
      <c r="J27" s="39">
        <f t="shared" si="0"/>
        <v>0</v>
      </c>
      <c r="K27" s="40">
        <f t="shared" si="1"/>
        <v>0</v>
      </c>
      <c r="L27" s="86" t="s">
        <v>194</v>
      </c>
      <c r="M27" s="103" t="s">
        <v>261</v>
      </c>
    </row>
    <row r="28" spans="1:13" s="26" customFormat="1" ht="21.75" customHeight="1">
      <c r="A28" s="53" t="s">
        <v>95</v>
      </c>
      <c r="B28" s="144" t="s">
        <v>53</v>
      </c>
      <c r="C28" s="114">
        <v>200000</v>
      </c>
      <c r="D28" s="181"/>
      <c r="E28" s="13">
        <v>0</v>
      </c>
      <c r="F28" s="60"/>
      <c r="G28" s="65"/>
      <c r="H28" s="36"/>
      <c r="I28" s="35"/>
      <c r="J28" s="36">
        <f t="shared" si="0"/>
        <v>0</v>
      </c>
      <c r="K28" s="37">
        <f t="shared" si="1"/>
        <v>0</v>
      </c>
      <c r="L28" s="84" t="s">
        <v>252</v>
      </c>
      <c r="M28" s="103" t="s">
        <v>195</v>
      </c>
    </row>
    <row r="29" spans="1:13" s="26" customFormat="1" ht="21.75" customHeight="1">
      <c r="A29" s="53" t="s">
        <v>96</v>
      </c>
      <c r="B29" s="144" t="s">
        <v>55</v>
      </c>
      <c r="C29" s="114">
        <v>800000</v>
      </c>
      <c r="D29" s="181"/>
      <c r="E29" s="13">
        <v>0</v>
      </c>
      <c r="F29" s="60"/>
      <c r="G29" s="65"/>
      <c r="H29" s="36"/>
      <c r="I29" s="35"/>
      <c r="J29" s="36">
        <f t="shared" si="0"/>
        <v>0</v>
      </c>
      <c r="K29" s="37">
        <f t="shared" si="1"/>
        <v>0</v>
      </c>
      <c r="L29" s="84" t="s">
        <v>251</v>
      </c>
      <c r="M29" s="103"/>
    </row>
    <row r="30" spans="1:13" s="26" customFormat="1" ht="21.75" customHeight="1">
      <c r="A30" s="53" t="s">
        <v>97</v>
      </c>
      <c r="B30" s="144" t="s">
        <v>7</v>
      </c>
      <c r="C30" s="114">
        <v>400000</v>
      </c>
      <c r="D30" s="181"/>
      <c r="E30" s="13">
        <v>0</v>
      </c>
      <c r="F30" s="60"/>
      <c r="G30" s="65"/>
      <c r="H30" s="36"/>
      <c r="I30" s="35"/>
      <c r="J30" s="36">
        <f>SUM(E30:H30)</f>
        <v>0</v>
      </c>
      <c r="K30" s="37">
        <f t="shared" si="1"/>
        <v>0</v>
      </c>
      <c r="L30" s="84" t="s">
        <v>251</v>
      </c>
      <c r="M30" s="103"/>
    </row>
    <row r="31" spans="1:13" s="26" customFormat="1" ht="21.75" customHeight="1">
      <c r="A31" s="53" t="s">
        <v>99</v>
      </c>
      <c r="B31" s="144" t="s">
        <v>102</v>
      </c>
      <c r="C31" s="114">
        <v>800000</v>
      </c>
      <c r="D31" s="181"/>
      <c r="E31" s="13">
        <v>472000</v>
      </c>
      <c r="F31" s="60"/>
      <c r="G31" s="65"/>
      <c r="H31" s="36"/>
      <c r="I31" s="35"/>
      <c r="J31" s="36">
        <f t="shared" si="0"/>
        <v>472000</v>
      </c>
      <c r="K31" s="37">
        <f t="shared" si="1"/>
        <v>0.59</v>
      </c>
      <c r="L31" s="84" t="s">
        <v>183</v>
      </c>
      <c r="M31" s="103" t="s">
        <v>196</v>
      </c>
    </row>
    <row r="32" spans="1:13" s="26" customFormat="1" ht="33" customHeight="1">
      <c r="A32" s="53" t="s">
        <v>100</v>
      </c>
      <c r="B32" s="144" t="s">
        <v>56</v>
      </c>
      <c r="C32" s="143">
        <v>900000</v>
      </c>
      <c r="D32" s="181"/>
      <c r="E32" s="13">
        <v>0</v>
      </c>
      <c r="F32" s="60"/>
      <c r="G32" s="65"/>
      <c r="H32" s="36"/>
      <c r="I32" s="35"/>
      <c r="J32" s="36">
        <f t="shared" si="0"/>
        <v>0</v>
      </c>
      <c r="K32" s="37">
        <f t="shared" si="1"/>
        <v>0</v>
      </c>
      <c r="L32" s="84" t="s">
        <v>253</v>
      </c>
      <c r="M32" s="104" t="s">
        <v>197</v>
      </c>
    </row>
    <row r="33" spans="1:13" s="26" customFormat="1" ht="32.25" customHeight="1">
      <c r="A33" s="53" t="s">
        <v>101</v>
      </c>
      <c r="B33" s="144" t="s">
        <v>8</v>
      </c>
      <c r="C33" s="114">
        <v>900000</v>
      </c>
      <c r="D33" s="184"/>
      <c r="E33" s="13">
        <v>0</v>
      </c>
      <c r="F33" s="60"/>
      <c r="G33" s="65"/>
      <c r="H33" s="36"/>
      <c r="I33" s="35"/>
      <c r="J33" s="36">
        <f t="shared" si="0"/>
        <v>0</v>
      </c>
      <c r="K33" s="37">
        <f t="shared" si="1"/>
        <v>0</v>
      </c>
      <c r="L33" s="84" t="s">
        <v>253</v>
      </c>
      <c r="M33" s="103" t="s">
        <v>198</v>
      </c>
    </row>
    <row r="34" spans="1:13" s="26" customFormat="1" ht="21.75" customHeight="1">
      <c r="A34" s="53" t="s">
        <v>103</v>
      </c>
      <c r="B34" s="144" t="s">
        <v>279</v>
      </c>
      <c r="C34" s="114">
        <v>3455000</v>
      </c>
      <c r="D34" s="181"/>
      <c r="E34" s="13">
        <v>0</v>
      </c>
      <c r="F34" s="60"/>
      <c r="G34" s="65"/>
      <c r="H34" s="36"/>
      <c r="I34" s="35"/>
      <c r="J34" s="36">
        <f t="shared" si="0"/>
        <v>0</v>
      </c>
      <c r="K34" s="37">
        <f t="shared" si="1"/>
        <v>0</v>
      </c>
      <c r="L34" s="84" t="s">
        <v>253</v>
      </c>
      <c r="M34" s="105"/>
    </row>
    <row r="35" spans="1:13" s="26" customFormat="1" ht="21.75" customHeight="1">
      <c r="A35" s="53" t="s">
        <v>104</v>
      </c>
      <c r="B35" s="144" t="s">
        <v>44</v>
      </c>
      <c r="C35" s="114">
        <v>500000</v>
      </c>
      <c r="D35" s="181"/>
      <c r="E35" s="13">
        <v>0</v>
      </c>
      <c r="F35" s="60">
        <v>0</v>
      </c>
      <c r="G35" s="65"/>
      <c r="H35" s="36"/>
      <c r="I35" s="35"/>
      <c r="J35" s="36">
        <f t="shared" si="0"/>
        <v>0</v>
      </c>
      <c r="K35" s="37">
        <f t="shared" si="1"/>
        <v>0</v>
      </c>
      <c r="L35" s="84" t="s">
        <v>183</v>
      </c>
      <c r="M35" s="105"/>
    </row>
    <row r="36" spans="1:13" s="26" customFormat="1" ht="21.75" customHeight="1">
      <c r="A36" s="53" t="s">
        <v>105</v>
      </c>
      <c r="B36" s="21" t="s">
        <v>125</v>
      </c>
      <c r="C36" s="114">
        <v>37000</v>
      </c>
      <c r="D36" s="181"/>
      <c r="E36" s="13">
        <v>3150</v>
      </c>
      <c r="F36" s="60">
        <v>0</v>
      </c>
      <c r="G36" s="65"/>
      <c r="H36" s="36"/>
      <c r="I36" s="35"/>
      <c r="J36" s="36">
        <f t="shared" si="0"/>
        <v>3150</v>
      </c>
      <c r="K36" s="37">
        <f t="shared" si="1"/>
        <v>0.08513513513513514</v>
      </c>
      <c r="L36" s="84" t="s">
        <v>183</v>
      </c>
      <c r="M36" s="214" t="e">
        <f>K36/H36</f>
        <v>#DIV/0!</v>
      </c>
    </row>
    <row r="37" spans="1:13" s="27" customFormat="1" ht="21.75" customHeight="1">
      <c r="A37" s="202"/>
      <c r="B37" s="203" t="s">
        <v>176</v>
      </c>
      <c r="C37" s="204">
        <f>SUM(C16:C36)</f>
        <v>30777000</v>
      </c>
      <c r="D37" s="205"/>
      <c r="E37" s="206">
        <f>SUM(E16:E36)</f>
        <v>9799307</v>
      </c>
      <c r="F37" s="207">
        <f>SUM(F16:F36)</f>
        <v>0</v>
      </c>
      <c r="G37" s="208">
        <f>SUM(G16:G36)</f>
        <v>0</v>
      </c>
      <c r="H37" s="209">
        <f>SUM(H16:H36)</f>
        <v>0</v>
      </c>
      <c r="I37" s="210"/>
      <c r="J37" s="209">
        <f>SUM(J16:J36)</f>
        <v>9799307</v>
      </c>
      <c r="K37" s="211">
        <f t="shared" si="1"/>
        <v>0.31839708223673524</v>
      </c>
      <c r="L37" s="212"/>
      <c r="M37" s="215"/>
    </row>
    <row r="38" spans="1:13" s="26" customFormat="1" ht="21.75" customHeight="1">
      <c r="A38" s="270" t="s">
        <v>126</v>
      </c>
      <c r="B38" s="271"/>
      <c r="C38" s="226">
        <v>0</v>
      </c>
      <c r="D38" s="134"/>
      <c r="E38" s="135"/>
      <c r="F38" s="136"/>
      <c r="G38" s="137"/>
      <c r="H38" s="138"/>
      <c r="I38" s="139"/>
      <c r="J38" s="138"/>
      <c r="K38" s="140"/>
      <c r="L38" s="141"/>
      <c r="M38" s="142" t="s">
        <v>199</v>
      </c>
    </row>
    <row r="39" spans="1:13" s="26" customFormat="1" ht="21.75" customHeight="1">
      <c r="A39" s="52" t="s">
        <v>123</v>
      </c>
      <c r="B39" s="144" t="s">
        <v>46</v>
      </c>
      <c r="C39" s="143">
        <v>300000</v>
      </c>
      <c r="D39" s="181"/>
      <c r="E39" s="65">
        <v>150000</v>
      </c>
      <c r="F39" s="60"/>
      <c r="G39" s="65"/>
      <c r="H39" s="36"/>
      <c r="I39" s="35"/>
      <c r="J39" s="36">
        <f>SUM(E39:H39)</f>
        <v>150000</v>
      </c>
      <c r="K39" s="37">
        <f>J39/C39</f>
        <v>0.5</v>
      </c>
      <c r="L39" s="84" t="s">
        <v>251</v>
      </c>
      <c r="M39" s="103" t="s">
        <v>200</v>
      </c>
    </row>
    <row r="40" spans="1:13" s="26" customFormat="1" ht="36.75" customHeight="1">
      <c r="A40" s="52" t="s">
        <v>127</v>
      </c>
      <c r="B40" s="144" t="s">
        <v>47</v>
      </c>
      <c r="C40" s="143">
        <v>2000000</v>
      </c>
      <c r="D40" s="181"/>
      <c r="E40" s="13">
        <v>19656</v>
      </c>
      <c r="F40" s="60"/>
      <c r="G40" s="65"/>
      <c r="H40" s="36"/>
      <c r="I40" s="35"/>
      <c r="J40" s="36">
        <f aca="true" t="shared" si="2" ref="J40:J47">SUM(E40:H40)</f>
        <v>19656</v>
      </c>
      <c r="K40" s="37">
        <f aca="true" t="shared" si="3" ref="K40:K48">J40/C40</f>
        <v>0.009828</v>
      </c>
      <c r="L40" s="84" t="s">
        <v>251</v>
      </c>
      <c r="M40" s="103" t="s">
        <v>201</v>
      </c>
    </row>
    <row r="41" spans="1:13" s="26" customFormat="1" ht="22.5" customHeight="1">
      <c r="A41" s="52" t="s">
        <v>81</v>
      </c>
      <c r="B41" s="144" t="s">
        <v>280</v>
      </c>
      <c r="C41" s="143">
        <v>200000</v>
      </c>
      <c r="D41" s="181"/>
      <c r="E41" s="65">
        <v>0</v>
      </c>
      <c r="F41" s="60"/>
      <c r="G41" s="65"/>
      <c r="H41" s="36"/>
      <c r="I41" s="35"/>
      <c r="J41" s="36">
        <f t="shared" si="2"/>
        <v>0</v>
      </c>
      <c r="K41" s="37">
        <f t="shared" si="3"/>
        <v>0</v>
      </c>
      <c r="L41" s="84" t="s">
        <v>251</v>
      </c>
      <c r="M41" s="103" t="s">
        <v>202</v>
      </c>
    </row>
    <row r="42" spans="1:13" s="26" customFormat="1" ht="22.5" customHeight="1">
      <c r="A42" s="52" t="s">
        <v>82</v>
      </c>
      <c r="B42" s="144" t="s">
        <v>48</v>
      </c>
      <c r="C42" s="143">
        <v>300000</v>
      </c>
      <c r="D42" s="181"/>
      <c r="E42" s="13">
        <v>40000</v>
      </c>
      <c r="F42" s="60"/>
      <c r="G42" s="65"/>
      <c r="H42" s="36"/>
      <c r="I42" s="35"/>
      <c r="J42" s="36">
        <f t="shared" si="2"/>
        <v>40000</v>
      </c>
      <c r="K42" s="37">
        <f t="shared" si="3"/>
        <v>0.13333333333333333</v>
      </c>
      <c r="L42" s="84" t="s">
        <v>251</v>
      </c>
      <c r="M42" s="103" t="s">
        <v>203</v>
      </c>
    </row>
    <row r="43" spans="1:13" s="26" customFormat="1" ht="22.5" customHeight="1">
      <c r="A43" s="52" t="s">
        <v>83</v>
      </c>
      <c r="B43" s="144" t="s">
        <v>49</v>
      </c>
      <c r="C43" s="143">
        <v>900000</v>
      </c>
      <c r="D43" s="181"/>
      <c r="E43" s="65">
        <v>0</v>
      </c>
      <c r="F43" s="60"/>
      <c r="G43" s="29"/>
      <c r="H43" s="36"/>
      <c r="I43" s="35"/>
      <c r="J43" s="36">
        <f t="shared" si="2"/>
        <v>0</v>
      </c>
      <c r="K43" s="37">
        <f t="shared" si="3"/>
        <v>0</v>
      </c>
      <c r="L43" s="84" t="s">
        <v>254</v>
      </c>
      <c r="M43" s="109" t="e">
        <f>K43/H43</f>
        <v>#DIV/0!</v>
      </c>
    </row>
    <row r="44" spans="1:13" s="26" customFormat="1" ht="22.5" customHeight="1">
      <c r="A44" s="52" t="s">
        <v>84</v>
      </c>
      <c r="B44" s="144" t="s">
        <v>45</v>
      </c>
      <c r="C44" s="143">
        <v>400000</v>
      </c>
      <c r="D44" s="182"/>
      <c r="E44" s="13">
        <v>200000</v>
      </c>
      <c r="F44" s="60"/>
      <c r="G44" s="65"/>
      <c r="H44" s="36"/>
      <c r="I44" s="35"/>
      <c r="J44" s="36">
        <f t="shared" si="2"/>
        <v>200000</v>
      </c>
      <c r="K44" s="37">
        <f t="shared" si="3"/>
        <v>0.5</v>
      </c>
      <c r="L44" s="84" t="s">
        <v>251</v>
      </c>
      <c r="M44" s="105"/>
    </row>
    <row r="45" spans="1:13" s="26" customFormat="1" ht="32.25" customHeight="1">
      <c r="A45" s="52" t="s">
        <v>86</v>
      </c>
      <c r="B45" s="21" t="s">
        <v>50</v>
      </c>
      <c r="C45" s="114">
        <v>2490000</v>
      </c>
      <c r="D45" s="182"/>
      <c r="E45" s="65">
        <v>0</v>
      </c>
      <c r="F45" s="60"/>
      <c r="G45" s="65"/>
      <c r="H45" s="36"/>
      <c r="I45" s="35"/>
      <c r="J45" s="36">
        <f t="shared" si="2"/>
        <v>0</v>
      </c>
      <c r="K45" s="37">
        <f t="shared" si="3"/>
        <v>0</v>
      </c>
      <c r="L45" s="84" t="s">
        <v>251</v>
      </c>
      <c r="M45" s="103" t="s">
        <v>204</v>
      </c>
    </row>
    <row r="46" spans="1:13" s="26" customFormat="1" ht="22.5" customHeight="1">
      <c r="A46" s="52" t="s">
        <v>87</v>
      </c>
      <c r="B46" s="21" t="s">
        <v>51</v>
      </c>
      <c r="C46" s="114">
        <v>500000</v>
      </c>
      <c r="D46" s="182"/>
      <c r="E46" s="65">
        <v>0</v>
      </c>
      <c r="F46" s="60"/>
      <c r="G46" s="65"/>
      <c r="H46" s="36"/>
      <c r="I46" s="35"/>
      <c r="J46" s="36"/>
      <c r="K46" s="37"/>
      <c r="L46" s="84" t="s">
        <v>253</v>
      </c>
      <c r="M46" s="103"/>
    </row>
    <row r="47" spans="1:13" s="26" customFormat="1" ht="22.5" customHeight="1">
      <c r="A47" s="52" t="s">
        <v>89</v>
      </c>
      <c r="B47" s="21" t="s">
        <v>128</v>
      </c>
      <c r="C47" s="114">
        <v>500000</v>
      </c>
      <c r="D47" s="182"/>
      <c r="E47" s="65">
        <v>0</v>
      </c>
      <c r="F47" s="60"/>
      <c r="G47" s="65"/>
      <c r="H47" s="36"/>
      <c r="I47" s="35"/>
      <c r="J47" s="36">
        <f t="shared" si="2"/>
        <v>0</v>
      </c>
      <c r="K47" s="37">
        <f t="shared" si="3"/>
        <v>0</v>
      </c>
      <c r="L47" s="84" t="s">
        <v>250</v>
      </c>
      <c r="M47" s="103" t="s">
        <v>205</v>
      </c>
    </row>
    <row r="48" spans="1:13" s="26" customFormat="1" ht="22.5" customHeight="1">
      <c r="A48" s="169"/>
      <c r="B48" s="170" t="s">
        <v>176</v>
      </c>
      <c r="C48" s="172">
        <f>SUM(C39:C47)</f>
        <v>7590000</v>
      </c>
      <c r="D48" s="115"/>
      <c r="E48" s="116">
        <f>SUM(E39:E47)</f>
        <v>409656</v>
      </c>
      <c r="F48" s="117">
        <f>SUM(F39:F47)</f>
        <v>0</v>
      </c>
      <c r="G48" s="118">
        <f>SUM(G39:G47)</f>
        <v>0</v>
      </c>
      <c r="H48" s="119">
        <f>SUM(H39:H47)</f>
        <v>0</v>
      </c>
      <c r="I48" s="120"/>
      <c r="J48" s="119">
        <f>SUM(J39:J47)</f>
        <v>409656</v>
      </c>
      <c r="K48" s="121">
        <f t="shared" si="3"/>
        <v>0.05397312252964427</v>
      </c>
      <c r="L48" s="122"/>
      <c r="M48" s="123"/>
    </row>
    <row r="49" spans="1:13" s="26" customFormat="1" ht="22.5" customHeight="1">
      <c r="A49" s="270" t="s">
        <v>129</v>
      </c>
      <c r="B49" s="271"/>
      <c r="C49" s="171">
        <v>0</v>
      </c>
      <c r="D49" s="134"/>
      <c r="E49" s="135"/>
      <c r="F49" s="136"/>
      <c r="G49" s="137"/>
      <c r="H49" s="138"/>
      <c r="I49" s="139"/>
      <c r="J49" s="138"/>
      <c r="K49" s="140"/>
      <c r="L49" s="141"/>
      <c r="M49" s="142" t="s">
        <v>206</v>
      </c>
    </row>
    <row r="50" spans="1:13" s="26" customFormat="1" ht="21" customHeight="1">
      <c r="A50" s="52" t="s">
        <v>123</v>
      </c>
      <c r="B50" s="150" t="s">
        <v>130</v>
      </c>
      <c r="C50" s="114">
        <v>11200000</v>
      </c>
      <c r="D50" s="189"/>
      <c r="E50" s="16">
        <v>831677</v>
      </c>
      <c r="F50" s="59"/>
      <c r="G50" s="65"/>
      <c r="H50" s="62"/>
      <c r="I50" s="41"/>
      <c r="J50" s="42">
        <f>SUM(E50:H50)</f>
        <v>831677</v>
      </c>
      <c r="K50" s="43">
        <f>J50/C50</f>
        <v>0.074256875</v>
      </c>
      <c r="L50" s="84" t="s">
        <v>267</v>
      </c>
      <c r="M50" s="103" t="s">
        <v>207</v>
      </c>
    </row>
    <row r="51" spans="1:13" s="26" customFormat="1" ht="21" customHeight="1">
      <c r="A51" s="52" t="s">
        <v>127</v>
      </c>
      <c r="B51" s="150" t="s">
        <v>131</v>
      </c>
      <c r="C51" s="114">
        <v>2880000</v>
      </c>
      <c r="D51" s="181"/>
      <c r="E51" s="13">
        <v>169200</v>
      </c>
      <c r="F51" s="59"/>
      <c r="G51" s="65"/>
      <c r="H51" s="62"/>
      <c r="I51" s="41"/>
      <c r="J51" s="42">
        <f aca="true" t="shared" si="4" ref="J51:J78">SUM(E51:H51)</f>
        <v>169200</v>
      </c>
      <c r="K51" s="43">
        <f aca="true" t="shared" si="5" ref="K51:K87">J51/C51</f>
        <v>0.05875</v>
      </c>
      <c r="L51" s="84" t="s">
        <v>108</v>
      </c>
      <c r="M51" s="103" t="s">
        <v>208</v>
      </c>
    </row>
    <row r="52" spans="1:13" s="26" customFormat="1" ht="21" customHeight="1">
      <c r="A52" s="52" t="s">
        <v>81</v>
      </c>
      <c r="B52" s="151" t="s">
        <v>132</v>
      </c>
      <c r="C52" s="114">
        <v>450000</v>
      </c>
      <c r="D52" s="181"/>
      <c r="E52" s="13">
        <v>55366</v>
      </c>
      <c r="F52" s="59"/>
      <c r="G52" s="65"/>
      <c r="H52" s="62"/>
      <c r="I52" s="41"/>
      <c r="J52" s="42">
        <f t="shared" si="4"/>
        <v>55366</v>
      </c>
      <c r="K52" s="43">
        <f t="shared" si="5"/>
        <v>0.12303555555555555</v>
      </c>
      <c r="L52" s="84" t="s">
        <v>159</v>
      </c>
      <c r="M52" s="103" t="s">
        <v>209</v>
      </c>
    </row>
    <row r="53" spans="1:13" s="26" customFormat="1" ht="21" customHeight="1">
      <c r="A53" s="52" t="s">
        <v>82</v>
      </c>
      <c r="B53" s="150" t="s">
        <v>133</v>
      </c>
      <c r="C53" s="114">
        <v>2475000</v>
      </c>
      <c r="D53" s="181"/>
      <c r="E53" s="13">
        <v>0</v>
      </c>
      <c r="F53" s="59"/>
      <c r="G53" s="65"/>
      <c r="H53" s="62"/>
      <c r="I53" s="41"/>
      <c r="J53" s="42">
        <f t="shared" si="4"/>
        <v>0</v>
      </c>
      <c r="K53" s="43">
        <f t="shared" si="5"/>
        <v>0</v>
      </c>
      <c r="L53" s="84" t="s">
        <v>253</v>
      </c>
      <c r="M53" s="103" t="s">
        <v>210</v>
      </c>
    </row>
    <row r="54" spans="1:13" s="26" customFormat="1" ht="21" customHeight="1">
      <c r="A54" s="52" t="s">
        <v>83</v>
      </c>
      <c r="B54" s="150" t="s">
        <v>134</v>
      </c>
      <c r="C54" s="114">
        <v>15804000</v>
      </c>
      <c r="D54" s="181"/>
      <c r="E54" s="13">
        <v>0</v>
      </c>
      <c r="F54" s="59"/>
      <c r="G54" s="65"/>
      <c r="H54" s="62"/>
      <c r="I54" s="41"/>
      <c r="J54" s="42">
        <f t="shared" si="4"/>
        <v>0</v>
      </c>
      <c r="K54" s="43">
        <f t="shared" si="5"/>
        <v>0</v>
      </c>
      <c r="L54" s="84" t="s">
        <v>110</v>
      </c>
      <c r="M54" s="103" t="s">
        <v>211</v>
      </c>
    </row>
    <row r="55" spans="1:13" s="173" customFormat="1" ht="21" customHeight="1">
      <c r="A55" s="52" t="s">
        <v>84</v>
      </c>
      <c r="B55" s="152" t="s">
        <v>135</v>
      </c>
      <c r="C55" s="114">
        <v>33000000</v>
      </c>
      <c r="D55" s="190"/>
      <c r="E55" s="13">
        <v>2515116</v>
      </c>
      <c r="F55" s="71"/>
      <c r="G55" s="65"/>
      <c r="H55" s="72"/>
      <c r="I55" s="73"/>
      <c r="J55" s="42">
        <f t="shared" si="4"/>
        <v>2515116</v>
      </c>
      <c r="K55" s="74">
        <f t="shared" si="5"/>
        <v>0.07621563636363636</v>
      </c>
      <c r="L55" s="28" t="s">
        <v>169</v>
      </c>
      <c r="M55" s="103" t="s">
        <v>212</v>
      </c>
    </row>
    <row r="56" spans="1:13" s="26" customFormat="1" ht="21" customHeight="1">
      <c r="A56" s="52" t="s">
        <v>86</v>
      </c>
      <c r="B56" s="151" t="s">
        <v>136</v>
      </c>
      <c r="C56" s="114">
        <v>690000</v>
      </c>
      <c r="D56" s="181"/>
      <c r="E56" s="13">
        <v>0</v>
      </c>
      <c r="F56" s="59"/>
      <c r="G56" s="65"/>
      <c r="H56" s="62"/>
      <c r="I56" s="41"/>
      <c r="J56" s="42">
        <f t="shared" si="4"/>
        <v>0</v>
      </c>
      <c r="K56" s="43">
        <f t="shared" si="5"/>
        <v>0</v>
      </c>
      <c r="L56" s="84" t="s">
        <v>268</v>
      </c>
      <c r="M56" s="103"/>
    </row>
    <row r="57" spans="1:13" s="26" customFormat="1" ht="21" customHeight="1">
      <c r="A57" s="52" t="s">
        <v>87</v>
      </c>
      <c r="B57" s="151" t="s">
        <v>137</v>
      </c>
      <c r="C57" s="114">
        <v>600000</v>
      </c>
      <c r="D57" s="181"/>
      <c r="E57" s="13">
        <v>188260</v>
      </c>
      <c r="F57" s="60"/>
      <c r="G57" s="65"/>
      <c r="H57" s="36"/>
      <c r="I57" s="35"/>
      <c r="J57" s="42">
        <f t="shared" si="4"/>
        <v>188260</v>
      </c>
      <c r="K57" s="43">
        <f t="shared" si="5"/>
        <v>0.3137666666666667</v>
      </c>
      <c r="L57" s="84" t="s">
        <v>268</v>
      </c>
      <c r="M57" s="145" t="s">
        <v>213</v>
      </c>
    </row>
    <row r="58" spans="1:13" s="26" customFormat="1" ht="21" customHeight="1">
      <c r="A58" s="52" t="s">
        <v>89</v>
      </c>
      <c r="B58" s="150" t="s">
        <v>138</v>
      </c>
      <c r="C58" s="114">
        <v>500000</v>
      </c>
      <c r="D58" s="181"/>
      <c r="E58" s="13">
        <v>0</v>
      </c>
      <c r="F58" s="60"/>
      <c r="G58" s="65"/>
      <c r="H58" s="36"/>
      <c r="I58" s="35"/>
      <c r="J58" s="42">
        <f t="shared" si="4"/>
        <v>0</v>
      </c>
      <c r="K58" s="43">
        <f t="shared" si="5"/>
        <v>0</v>
      </c>
      <c r="L58" s="84" t="s">
        <v>268</v>
      </c>
      <c r="M58" s="103"/>
    </row>
    <row r="59" spans="1:13" s="26" customFormat="1" ht="21" customHeight="1">
      <c r="A59" s="56" t="s">
        <v>93</v>
      </c>
      <c r="B59" s="154" t="s">
        <v>281</v>
      </c>
      <c r="C59" s="143">
        <v>2400000</v>
      </c>
      <c r="D59" s="181"/>
      <c r="E59" s="13">
        <v>0</v>
      </c>
      <c r="F59" s="60"/>
      <c r="G59" s="65"/>
      <c r="H59" s="36"/>
      <c r="I59" s="35"/>
      <c r="J59" s="42">
        <f t="shared" si="4"/>
        <v>0</v>
      </c>
      <c r="K59" s="43">
        <f t="shared" si="5"/>
        <v>0</v>
      </c>
      <c r="L59" s="84" t="s">
        <v>269</v>
      </c>
      <c r="M59" s="104" t="s">
        <v>214</v>
      </c>
    </row>
    <row r="60" spans="1:13" s="26" customFormat="1" ht="21" customHeight="1">
      <c r="A60" s="56" t="s">
        <v>94</v>
      </c>
      <c r="B60" s="144" t="s">
        <v>162</v>
      </c>
      <c r="C60" s="143">
        <v>1000000</v>
      </c>
      <c r="D60" s="181"/>
      <c r="E60" s="13">
        <v>0</v>
      </c>
      <c r="F60" s="60"/>
      <c r="G60" s="65"/>
      <c r="H60" s="36"/>
      <c r="I60" s="35"/>
      <c r="J60" s="42">
        <f t="shared" si="4"/>
        <v>0</v>
      </c>
      <c r="K60" s="43">
        <f t="shared" si="5"/>
        <v>0</v>
      </c>
      <c r="L60" s="113" t="s">
        <v>270</v>
      </c>
      <c r="M60" s="103" t="s">
        <v>215</v>
      </c>
    </row>
    <row r="61" spans="1:13" s="26" customFormat="1" ht="30" customHeight="1">
      <c r="A61" s="56" t="s">
        <v>96</v>
      </c>
      <c r="B61" s="144" t="s">
        <v>163</v>
      </c>
      <c r="C61" s="143">
        <v>4752000</v>
      </c>
      <c r="D61" s="181"/>
      <c r="E61" s="13">
        <v>0</v>
      </c>
      <c r="F61" s="60"/>
      <c r="G61" s="65"/>
      <c r="H61" s="36"/>
      <c r="I61" s="35"/>
      <c r="J61" s="42">
        <f t="shared" si="4"/>
        <v>0</v>
      </c>
      <c r="K61" s="43">
        <f t="shared" si="5"/>
        <v>0</v>
      </c>
      <c r="L61" s="113" t="s">
        <v>270</v>
      </c>
      <c r="M61" s="108" t="s">
        <v>216</v>
      </c>
    </row>
    <row r="62" spans="1:13" s="26" customFormat="1" ht="21.75" customHeight="1">
      <c r="A62" s="56" t="s">
        <v>97</v>
      </c>
      <c r="B62" s="144" t="s">
        <v>164</v>
      </c>
      <c r="C62" s="143">
        <v>2955000</v>
      </c>
      <c r="D62" s="181"/>
      <c r="E62" s="13">
        <v>104300</v>
      </c>
      <c r="F62" s="60"/>
      <c r="G62" s="65"/>
      <c r="H62" s="36"/>
      <c r="I62" s="35"/>
      <c r="J62" s="42">
        <f t="shared" si="4"/>
        <v>104300</v>
      </c>
      <c r="K62" s="43">
        <f t="shared" si="5"/>
        <v>0.03529610829103215</v>
      </c>
      <c r="L62" s="84" t="s">
        <v>268</v>
      </c>
      <c r="M62" s="103" t="s">
        <v>217</v>
      </c>
    </row>
    <row r="63" spans="1:13" s="26" customFormat="1" ht="21.75" customHeight="1">
      <c r="A63" s="56" t="s">
        <v>99</v>
      </c>
      <c r="B63" s="144" t="s">
        <v>165</v>
      </c>
      <c r="C63" s="143">
        <v>3067000</v>
      </c>
      <c r="D63" s="181"/>
      <c r="E63" s="13">
        <v>609000</v>
      </c>
      <c r="F63" s="60"/>
      <c r="G63" s="65"/>
      <c r="H63" s="36"/>
      <c r="I63" s="35"/>
      <c r="J63" s="42">
        <f t="shared" si="4"/>
        <v>609000</v>
      </c>
      <c r="K63" s="43">
        <f t="shared" si="5"/>
        <v>0.19856537332898597</v>
      </c>
      <c r="L63" s="84" t="s">
        <v>268</v>
      </c>
      <c r="M63" s="103" t="s">
        <v>218</v>
      </c>
    </row>
    <row r="64" spans="1:13" s="26" customFormat="1" ht="21.75" customHeight="1">
      <c r="A64" s="56" t="s">
        <v>100</v>
      </c>
      <c r="B64" s="144" t="s">
        <v>282</v>
      </c>
      <c r="C64" s="143">
        <v>250000</v>
      </c>
      <c r="D64" s="181"/>
      <c r="E64" s="13">
        <v>0</v>
      </c>
      <c r="F64" s="60"/>
      <c r="G64" s="65"/>
      <c r="H64" s="36"/>
      <c r="I64" s="35"/>
      <c r="J64" s="42">
        <f t="shared" si="4"/>
        <v>0</v>
      </c>
      <c r="K64" s="43">
        <f t="shared" si="5"/>
        <v>0</v>
      </c>
      <c r="L64" s="84" t="s">
        <v>253</v>
      </c>
      <c r="M64" s="103" t="s">
        <v>219</v>
      </c>
    </row>
    <row r="65" spans="1:13" s="26" customFormat="1" ht="21.75" customHeight="1">
      <c r="A65" s="56" t="s">
        <v>101</v>
      </c>
      <c r="B65" s="154" t="s">
        <v>160</v>
      </c>
      <c r="C65" s="143">
        <v>216000</v>
      </c>
      <c r="D65" s="181"/>
      <c r="E65" s="13">
        <v>0</v>
      </c>
      <c r="F65" s="60"/>
      <c r="G65" s="65"/>
      <c r="H65" s="36"/>
      <c r="I65" s="35"/>
      <c r="J65" s="42">
        <f t="shared" si="4"/>
        <v>0</v>
      </c>
      <c r="K65" s="43">
        <f t="shared" si="5"/>
        <v>0</v>
      </c>
      <c r="L65" s="84" t="s">
        <v>109</v>
      </c>
      <c r="M65" s="103"/>
    </row>
    <row r="66" spans="1:13" s="26" customFormat="1" ht="21" customHeight="1">
      <c r="A66" s="56" t="s">
        <v>103</v>
      </c>
      <c r="B66" s="165" t="s">
        <v>161</v>
      </c>
      <c r="C66" s="143">
        <v>700000</v>
      </c>
      <c r="D66" s="189"/>
      <c r="E66" s="13">
        <v>0</v>
      </c>
      <c r="F66" s="60"/>
      <c r="G66" s="65"/>
      <c r="H66" s="36"/>
      <c r="I66" s="35"/>
      <c r="J66" s="42">
        <f t="shared" si="4"/>
        <v>0</v>
      </c>
      <c r="K66" s="43">
        <f t="shared" si="5"/>
        <v>0</v>
      </c>
      <c r="L66" s="84" t="s">
        <v>108</v>
      </c>
      <c r="M66" s="103" t="s">
        <v>220</v>
      </c>
    </row>
    <row r="67" spans="1:13" s="26" customFormat="1" ht="21" customHeight="1">
      <c r="A67" s="56" t="s">
        <v>104</v>
      </c>
      <c r="B67" s="144" t="s">
        <v>166</v>
      </c>
      <c r="C67" s="143">
        <v>700000</v>
      </c>
      <c r="D67" s="189"/>
      <c r="E67" s="13">
        <v>0</v>
      </c>
      <c r="F67" s="60"/>
      <c r="G67" s="65"/>
      <c r="H67" s="36"/>
      <c r="I67" s="35"/>
      <c r="J67" s="42">
        <f t="shared" si="4"/>
        <v>0</v>
      </c>
      <c r="K67" s="43">
        <f t="shared" si="5"/>
        <v>0</v>
      </c>
      <c r="L67" s="84" t="s">
        <v>108</v>
      </c>
      <c r="M67" s="103" t="s">
        <v>221</v>
      </c>
    </row>
    <row r="68" spans="1:13" s="26" customFormat="1" ht="21" customHeight="1">
      <c r="A68" s="56" t="s">
        <v>105</v>
      </c>
      <c r="B68" s="165" t="s">
        <v>283</v>
      </c>
      <c r="C68" s="143">
        <v>1000000</v>
      </c>
      <c r="D68" s="181"/>
      <c r="E68" s="13">
        <v>0</v>
      </c>
      <c r="F68" s="219"/>
      <c r="G68" s="65"/>
      <c r="H68" s="79"/>
      <c r="I68" s="146"/>
      <c r="J68" s="42">
        <f t="shared" si="4"/>
        <v>0</v>
      </c>
      <c r="K68" s="43">
        <f t="shared" si="5"/>
        <v>0</v>
      </c>
      <c r="L68" s="84" t="s">
        <v>268</v>
      </c>
      <c r="M68" s="103" t="s">
        <v>222</v>
      </c>
    </row>
    <row r="69" spans="1:13" s="26" customFormat="1" ht="21" customHeight="1">
      <c r="A69" s="56" t="s">
        <v>106</v>
      </c>
      <c r="B69" s="144" t="s">
        <v>284</v>
      </c>
      <c r="C69" s="143">
        <v>1800000</v>
      </c>
      <c r="D69" s="189"/>
      <c r="E69" s="16">
        <v>450000</v>
      </c>
      <c r="F69" s="219"/>
      <c r="G69" s="65"/>
      <c r="H69" s="79"/>
      <c r="I69" s="146"/>
      <c r="J69" s="42">
        <f t="shared" si="4"/>
        <v>450000</v>
      </c>
      <c r="K69" s="43">
        <f t="shared" si="5"/>
        <v>0.25</v>
      </c>
      <c r="L69" s="84" t="s">
        <v>108</v>
      </c>
      <c r="M69" s="103" t="s">
        <v>223</v>
      </c>
    </row>
    <row r="70" spans="1:13" s="26" customFormat="1" ht="21" customHeight="1">
      <c r="A70" s="56" t="s">
        <v>57</v>
      </c>
      <c r="B70" s="144" t="s">
        <v>285</v>
      </c>
      <c r="C70" s="143">
        <v>6750000</v>
      </c>
      <c r="D70" s="189"/>
      <c r="E70" s="13">
        <v>3000000</v>
      </c>
      <c r="F70" s="219"/>
      <c r="G70" s="65"/>
      <c r="H70" s="79"/>
      <c r="I70" s="146"/>
      <c r="J70" s="42">
        <f t="shared" si="4"/>
        <v>3000000</v>
      </c>
      <c r="K70" s="43">
        <f t="shared" si="5"/>
        <v>0.4444444444444444</v>
      </c>
      <c r="L70" s="84" t="s">
        <v>108</v>
      </c>
      <c r="M70" s="105"/>
    </row>
    <row r="71" spans="1:13" s="26" customFormat="1" ht="41.25" customHeight="1">
      <c r="A71" s="57" t="s">
        <v>61</v>
      </c>
      <c r="B71" s="22" t="s">
        <v>141</v>
      </c>
      <c r="C71" s="164">
        <v>226000</v>
      </c>
      <c r="D71" s="197"/>
      <c r="E71" s="24">
        <v>0</v>
      </c>
      <c r="F71" s="220"/>
      <c r="G71" s="94"/>
      <c r="H71" s="221"/>
      <c r="I71" s="158"/>
      <c r="J71" s="45">
        <f t="shared" si="4"/>
        <v>0</v>
      </c>
      <c r="K71" s="46">
        <f t="shared" si="5"/>
        <v>0</v>
      </c>
      <c r="L71" s="225" t="s">
        <v>111</v>
      </c>
      <c r="M71" s="103"/>
    </row>
    <row r="72" spans="1:13" s="26" customFormat="1" ht="19.5" customHeight="1">
      <c r="A72" s="56" t="s">
        <v>69</v>
      </c>
      <c r="B72" s="20" t="s">
        <v>146</v>
      </c>
      <c r="C72" s="143">
        <v>1300000</v>
      </c>
      <c r="D72" s="192"/>
      <c r="E72" s="16">
        <v>0</v>
      </c>
      <c r="F72" s="219"/>
      <c r="G72" s="65"/>
      <c r="H72" s="79"/>
      <c r="I72" s="146"/>
      <c r="J72" s="42">
        <f>SUM(E72:H72)</f>
        <v>0</v>
      </c>
      <c r="K72" s="43">
        <f>J72/C72</f>
        <v>0</v>
      </c>
      <c r="L72" s="84" t="s">
        <v>253</v>
      </c>
      <c r="M72" s="103" t="s">
        <v>228</v>
      </c>
    </row>
    <row r="73" spans="1:13" s="26" customFormat="1" ht="19.5" customHeight="1">
      <c r="A73" s="56" t="s">
        <v>70</v>
      </c>
      <c r="B73" s="20" t="s">
        <v>147</v>
      </c>
      <c r="C73" s="143">
        <v>950000</v>
      </c>
      <c r="D73" s="192"/>
      <c r="E73" s="16">
        <v>0</v>
      </c>
      <c r="F73" s="156"/>
      <c r="G73" s="69"/>
      <c r="H73" s="79"/>
      <c r="I73" s="146"/>
      <c r="J73" s="42">
        <f>SUM(E73:H73)</f>
        <v>0</v>
      </c>
      <c r="K73" s="43">
        <f>J73/C73</f>
        <v>0</v>
      </c>
      <c r="L73" s="84" t="s">
        <v>112</v>
      </c>
      <c r="M73" s="105" t="s">
        <v>229</v>
      </c>
    </row>
    <row r="74" spans="1:13" s="26" customFormat="1" ht="19.5" customHeight="1">
      <c r="A74" s="56"/>
      <c r="B74" s="20" t="s">
        <v>10</v>
      </c>
      <c r="C74" s="143">
        <v>400000</v>
      </c>
      <c r="D74" s="148"/>
      <c r="E74" s="16">
        <v>0</v>
      </c>
      <c r="F74" s="156"/>
      <c r="G74" s="69"/>
      <c r="H74" s="79"/>
      <c r="I74" s="146"/>
      <c r="J74" s="42">
        <f>SUM(E74:H74)</f>
        <v>0</v>
      </c>
      <c r="K74" s="43">
        <f>J74/C74</f>
        <v>0</v>
      </c>
      <c r="L74" s="84" t="s">
        <v>108</v>
      </c>
      <c r="M74" s="149"/>
    </row>
    <row r="75" spans="1:13" s="26" customFormat="1" ht="19.5" customHeight="1">
      <c r="A75" s="56" t="s">
        <v>58</v>
      </c>
      <c r="B75" s="20" t="s">
        <v>139</v>
      </c>
      <c r="C75" s="143">
        <v>320000</v>
      </c>
      <c r="D75" s="174"/>
      <c r="E75" s="16">
        <v>0</v>
      </c>
      <c r="F75" s="223"/>
      <c r="G75" s="222"/>
      <c r="H75" s="222"/>
      <c r="I75" s="174"/>
      <c r="J75" s="42">
        <f>SUM(E75:H75)</f>
        <v>0</v>
      </c>
      <c r="K75" s="43">
        <f>J75/C75</f>
        <v>0</v>
      </c>
      <c r="L75" s="84" t="s">
        <v>108</v>
      </c>
      <c r="M75" s="175"/>
    </row>
    <row r="76" spans="1:13" s="26" customFormat="1" ht="19.5" customHeight="1">
      <c r="A76" s="56" t="s">
        <v>63</v>
      </c>
      <c r="B76" s="20" t="s">
        <v>142</v>
      </c>
      <c r="C76" s="143">
        <v>295000</v>
      </c>
      <c r="D76" s="184"/>
      <c r="E76" s="65">
        <v>8880</v>
      </c>
      <c r="F76" s="156"/>
      <c r="G76" s="69"/>
      <c r="H76" s="79"/>
      <c r="I76" s="146"/>
      <c r="J76" s="42">
        <f t="shared" si="4"/>
        <v>8880</v>
      </c>
      <c r="K76" s="43">
        <f t="shared" si="5"/>
        <v>0.03010169491525424</v>
      </c>
      <c r="L76" s="84" t="s">
        <v>108</v>
      </c>
      <c r="M76" s="105"/>
    </row>
    <row r="77" spans="1:13" s="26" customFormat="1" ht="19.5" customHeight="1">
      <c r="A77" s="56" t="s">
        <v>64</v>
      </c>
      <c r="B77" s="21" t="s">
        <v>140</v>
      </c>
      <c r="C77" s="143">
        <v>460000</v>
      </c>
      <c r="D77" s="184"/>
      <c r="E77" s="65">
        <v>0</v>
      </c>
      <c r="F77" s="219"/>
      <c r="G77" s="65"/>
      <c r="H77" s="79"/>
      <c r="I77" s="146"/>
      <c r="J77" s="42">
        <f t="shared" si="4"/>
        <v>0</v>
      </c>
      <c r="K77" s="43">
        <f t="shared" si="5"/>
        <v>0</v>
      </c>
      <c r="L77" s="84" t="s">
        <v>108</v>
      </c>
      <c r="M77" s="103" t="s">
        <v>224</v>
      </c>
    </row>
    <row r="78" spans="1:13" s="26" customFormat="1" ht="19.5" customHeight="1">
      <c r="A78" s="56" t="s">
        <v>65</v>
      </c>
      <c r="B78" s="21" t="s">
        <v>143</v>
      </c>
      <c r="C78" s="143">
        <v>701000</v>
      </c>
      <c r="D78" s="184"/>
      <c r="E78" s="65">
        <v>0</v>
      </c>
      <c r="F78" s="219"/>
      <c r="G78" s="65"/>
      <c r="H78" s="79"/>
      <c r="I78" s="146"/>
      <c r="J78" s="42">
        <f t="shared" si="4"/>
        <v>0</v>
      </c>
      <c r="K78" s="43">
        <f t="shared" si="5"/>
        <v>0</v>
      </c>
      <c r="L78" s="84" t="s">
        <v>108</v>
      </c>
      <c r="M78" s="109" t="e">
        <f>K78/H78</f>
        <v>#DIV/0!</v>
      </c>
    </row>
    <row r="79" spans="1:13" s="26" customFormat="1" ht="19.5" customHeight="1">
      <c r="A79" s="56"/>
      <c r="B79" s="21" t="s">
        <v>15</v>
      </c>
      <c r="C79" s="143">
        <v>88000</v>
      </c>
      <c r="D79" s="184"/>
      <c r="E79" s="65">
        <v>0</v>
      </c>
      <c r="F79" s="219"/>
      <c r="G79" s="65"/>
      <c r="H79" s="79"/>
      <c r="I79" s="146"/>
      <c r="J79" s="42"/>
      <c r="K79" s="43"/>
      <c r="L79" s="84" t="s">
        <v>108</v>
      </c>
      <c r="M79" s="109"/>
    </row>
    <row r="80" spans="1:13" s="26" customFormat="1" ht="19.5" customHeight="1">
      <c r="A80" s="56" t="s">
        <v>68</v>
      </c>
      <c r="B80" s="20" t="s">
        <v>145</v>
      </c>
      <c r="C80" s="143">
        <v>30000</v>
      </c>
      <c r="D80" s="193"/>
      <c r="E80" s="65">
        <v>0</v>
      </c>
      <c r="F80" s="219"/>
      <c r="G80" s="65"/>
      <c r="H80" s="79"/>
      <c r="I80" s="146"/>
      <c r="J80" s="42">
        <f aca="true" t="shared" si="6" ref="J80:J86">SUM(E80:H80)</f>
        <v>0</v>
      </c>
      <c r="K80" s="43">
        <f>J80/C80</f>
        <v>0</v>
      </c>
      <c r="L80" s="84" t="s">
        <v>108</v>
      </c>
      <c r="M80" s="103" t="s">
        <v>227</v>
      </c>
    </row>
    <row r="81" spans="1:13" s="26" customFormat="1" ht="19.5" customHeight="1">
      <c r="A81" s="25"/>
      <c r="B81" s="21" t="s">
        <v>13</v>
      </c>
      <c r="C81" s="114">
        <v>36000</v>
      </c>
      <c r="D81" s="182"/>
      <c r="E81" s="65">
        <v>9000</v>
      </c>
      <c r="F81" s="219"/>
      <c r="G81" s="65"/>
      <c r="H81" s="79"/>
      <c r="I81" s="146"/>
      <c r="J81" s="42">
        <f t="shared" si="6"/>
        <v>9000</v>
      </c>
      <c r="K81" s="43">
        <f>J81/C82</f>
        <v>0.25</v>
      </c>
      <c r="L81" s="84" t="s">
        <v>108</v>
      </c>
      <c r="M81" s="103" t="s">
        <v>230</v>
      </c>
    </row>
    <row r="82" spans="1:13" s="26" customFormat="1" ht="19.5" customHeight="1">
      <c r="A82" s="56" t="s">
        <v>71</v>
      </c>
      <c r="B82" s="21" t="s">
        <v>9</v>
      </c>
      <c r="C82" s="114">
        <v>36000</v>
      </c>
      <c r="D82" s="181"/>
      <c r="E82" s="65">
        <v>0</v>
      </c>
      <c r="F82" s="219"/>
      <c r="G82" s="65"/>
      <c r="H82" s="79"/>
      <c r="I82" s="146"/>
      <c r="J82" s="42">
        <f t="shared" si="6"/>
        <v>0</v>
      </c>
      <c r="K82" s="43">
        <f>J82/C83</f>
        <v>0</v>
      </c>
      <c r="L82" s="84" t="s">
        <v>108</v>
      </c>
      <c r="M82" s="103"/>
    </row>
    <row r="83" spans="2:13" s="26" customFormat="1" ht="19.5" customHeight="1">
      <c r="B83" s="21" t="s">
        <v>14</v>
      </c>
      <c r="C83" s="114">
        <v>1600000</v>
      </c>
      <c r="D83" s="182"/>
      <c r="E83" s="15">
        <v>85591</v>
      </c>
      <c r="F83" s="60"/>
      <c r="G83" s="65"/>
      <c r="H83" s="36"/>
      <c r="I83" s="35"/>
      <c r="J83" s="42">
        <f t="shared" si="6"/>
        <v>85591</v>
      </c>
      <c r="K83" s="43">
        <f>J83/C84</f>
        <v>0.15998317757009345</v>
      </c>
      <c r="L83" s="84" t="s">
        <v>108</v>
      </c>
      <c r="M83" s="103"/>
    </row>
    <row r="84" spans="1:13" s="26" customFormat="1" ht="19.5" customHeight="1">
      <c r="A84" s="56" t="s">
        <v>67</v>
      </c>
      <c r="B84" s="21" t="s">
        <v>144</v>
      </c>
      <c r="C84" s="114">
        <v>535000</v>
      </c>
      <c r="D84" s="184"/>
      <c r="E84" s="15">
        <v>195811</v>
      </c>
      <c r="F84" s="156"/>
      <c r="G84" s="65"/>
      <c r="H84" s="159"/>
      <c r="I84" s="146"/>
      <c r="J84" s="42">
        <f t="shared" si="6"/>
        <v>195811</v>
      </c>
      <c r="K84" s="43">
        <f>J84/C84</f>
        <v>0.3660018691588785</v>
      </c>
      <c r="L84" s="84" t="s">
        <v>108</v>
      </c>
      <c r="M84" s="103" t="s">
        <v>226</v>
      </c>
    </row>
    <row r="85" spans="1:13" s="26" customFormat="1" ht="19.5" customHeight="1">
      <c r="A85" s="56"/>
      <c r="B85" s="20" t="s">
        <v>12</v>
      </c>
      <c r="C85" s="114">
        <v>110000</v>
      </c>
      <c r="D85" s="176"/>
      <c r="E85" s="14">
        <v>0</v>
      </c>
      <c r="F85" s="223"/>
      <c r="G85" s="224"/>
      <c r="H85" s="224"/>
      <c r="I85" s="174"/>
      <c r="J85" s="42">
        <f t="shared" si="6"/>
        <v>0</v>
      </c>
      <c r="K85" s="43">
        <f>J85/C85</f>
        <v>0</v>
      </c>
      <c r="L85" s="84" t="s">
        <v>108</v>
      </c>
      <c r="M85" s="177"/>
    </row>
    <row r="86" spans="1:13" s="26" customFormat="1" ht="19.5" customHeight="1">
      <c r="A86" s="52" t="s">
        <v>93</v>
      </c>
      <c r="B86" s="21" t="s">
        <v>11</v>
      </c>
      <c r="C86" s="114">
        <v>145000</v>
      </c>
      <c r="D86" s="184"/>
      <c r="E86" s="15">
        <v>18634</v>
      </c>
      <c r="F86" s="156"/>
      <c r="G86" s="29"/>
      <c r="H86" s="159"/>
      <c r="I86" s="146"/>
      <c r="J86" s="42">
        <f t="shared" si="6"/>
        <v>18634</v>
      </c>
      <c r="K86" s="48">
        <f>J86/C86</f>
        <v>0.12851034482758622</v>
      </c>
      <c r="L86" s="84" t="s">
        <v>108</v>
      </c>
      <c r="M86" s="104" t="s">
        <v>180</v>
      </c>
    </row>
    <row r="87" spans="1:13" s="26" customFormat="1" ht="19.5" customHeight="1">
      <c r="A87" s="198"/>
      <c r="B87" s="199" t="s">
        <v>176</v>
      </c>
      <c r="C87" s="194">
        <f>SUM(C49:C86)</f>
        <v>100421000</v>
      </c>
      <c r="D87" s="194"/>
      <c r="E87" s="194">
        <f>SUM(E49:E86)</f>
        <v>8240835</v>
      </c>
      <c r="F87" s="194">
        <f>SUM(F49:F86)</f>
        <v>0</v>
      </c>
      <c r="G87" s="194">
        <f>SUM(G49:G86)</f>
        <v>0</v>
      </c>
      <c r="H87" s="194">
        <f>SUM(H49:H86)</f>
        <v>0</v>
      </c>
      <c r="I87" s="194"/>
      <c r="J87" s="194">
        <f>SUM(J49:J86)</f>
        <v>8240835</v>
      </c>
      <c r="K87" s="200">
        <f t="shared" si="5"/>
        <v>0.08206286533693152</v>
      </c>
      <c r="L87" s="201"/>
      <c r="M87" s="77"/>
    </row>
    <row r="88" spans="1:13" s="26" customFormat="1" ht="19.5" customHeight="1">
      <c r="A88" s="235"/>
      <c r="B88" s="236" t="s">
        <v>148</v>
      </c>
      <c r="C88" s="237">
        <v>0</v>
      </c>
      <c r="D88" s="238"/>
      <c r="E88" s="239"/>
      <c r="F88" s="240"/>
      <c r="G88" s="241"/>
      <c r="H88" s="242"/>
      <c r="I88" s="243"/>
      <c r="J88" s="242"/>
      <c r="K88" s="244"/>
      <c r="L88" s="245"/>
      <c r="M88" s="78"/>
    </row>
    <row r="89" spans="1:13" s="26" customFormat="1" ht="19.5" customHeight="1">
      <c r="A89" s="52" t="s">
        <v>123</v>
      </c>
      <c r="B89" s="153" t="s">
        <v>286</v>
      </c>
      <c r="C89" s="143">
        <v>4686000</v>
      </c>
      <c r="D89" s="181"/>
      <c r="E89" s="65">
        <v>0</v>
      </c>
      <c r="F89" s="59"/>
      <c r="G89" s="65"/>
      <c r="H89" s="42"/>
      <c r="I89" s="47"/>
      <c r="J89" s="42">
        <f>SUM(E89:H89)</f>
        <v>0</v>
      </c>
      <c r="K89" s="48">
        <f aca="true" t="shared" si="7" ref="K89:K99">J89/C89</f>
        <v>0</v>
      </c>
      <c r="L89" s="84" t="s">
        <v>253</v>
      </c>
      <c r="M89" s="103" t="s">
        <v>231</v>
      </c>
    </row>
    <row r="90" spans="1:13" s="26" customFormat="1" ht="19.5" customHeight="1">
      <c r="A90" s="52" t="s">
        <v>80</v>
      </c>
      <c r="B90" s="144" t="s">
        <v>287</v>
      </c>
      <c r="C90" s="143">
        <v>44794000</v>
      </c>
      <c r="D90" s="181"/>
      <c r="E90" s="65">
        <v>0</v>
      </c>
      <c r="F90" s="59"/>
      <c r="G90" s="65"/>
      <c r="H90" s="62"/>
      <c r="I90" s="41"/>
      <c r="J90" s="42">
        <f aca="true" t="shared" si="8" ref="J90:J120">SUM(E90:H90)</f>
        <v>0</v>
      </c>
      <c r="K90" s="48">
        <f t="shared" si="7"/>
        <v>0</v>
      </c>
      <c r="L90" s="84" t="s">
        <v>251</v>
      </c>
      <c r="M90" s="103" t="s">
        <v>232</v>
      </c>
    </row>
    <row r="91" spans="1:13" s="26" customFormat="1" ht="35.25" customHeight="1">
      <c r="A91" s="52" t="s">
        <v>81</v>
      </c>
      <c r="B91" s="144" t="s">
        <v>288</v>
      </c>
      <c r="C91" s="143">
        <v>5468000</v>
      </c>
      <c r="D91" s="181"/>
      <c r="E91" s="65">
        <v>0</v>
      </c>
      <c r="F91" s="59"/>
      <c r="G91" s="65"/>
      <c r="H91" s="62"/>
      <c r="I91" s="41"/>
      <c r="J91" s="42">
        <f t="shared" si="8"/>
        <v>0</v>
      </c>
      <c r="K91" s="48">
        <f t="shared" si="7"/>
        <v>0</v>
      </c>
      <c r="L91" s="84" t="s">
        <v>257</v>
      </c>
      <c r="M91" s="103" t="s">
        <v>233</v>
      </c>
    </row>
    <row r="92" spans="1:13" s="26" customFormat="1" ht="22.5" customHeight="1">
      <c r="A92" s="52" t="s">
        <v>82</v>
      </c>
      <c r="B92" s="144" t="s">
        <v>289</v>
      </c>
      <c r="C92" s="143">
        <v>338000</v>
      </c>
      <c r="D92" s="181"/>
      <c r="E92" s="13">
        <v>16800</v>
      </c>
      <c r="F92" s="59"/>
      <c r="G92" s="65"/>
      <c r="H92" s="62"/>
      <c r="I92" s="41"/>
      <c r="J92" s="42">
        <f t="shared" si="8"/>
        <v>16800</v>
      </c>
      <c r="K92" s="48">
        <f t="shared" si="7"/>
        <v>0.04970414201183432</v>
      </c>
      <c r="L92" s="84" t="s">
        <v>252</v>
      </c>
      <c r="M92" s="103" t="s">
        <v>234</v>
      </c>
    </row>
    <row r="93" spans="1:13" s="26" customFormat="1" ht="22.5" customHeight="1">
      <c r="A93" s="52" t="s">
        <v>83</v>
      </c>
      <c r="B93" s="144" t="s">
        <v>16</v>
      </c>
      <c r="C93" s="143">
        <v>3600000</v>
      </c>
      <c r="D93" s="181"/>
      <c r="E93" s="65">
        <v>0</v>
      </c>
      <c r="F93" s="59"/>
      <c r="G93" s="65"/>
      <c r="H93" s="62"/>
      <c r="I93" s="41"/>
      <c r="J93" s="42">
        <f t="shared" si="8"/>
        <v>0</v>
      </c>
      <c r="K93" s="48">
        <f t="shared" si="7"/>
        <v>0</v>
      </c>
      <c r="L93" s="84" t="s">
        <v>252</v>
      </c>
      <c r="M93" s="104" t="s">
        <v>235</v>
      </c>
    </row>
    <row r="94" spans="1:13" s="26" customFormat="1" ht="19.5" customHeight="1">
      <c r="A94" s="52" t="s">
        <v>84</v>
      </c>
      <c r="B94" s="144" t="s">
        <v>290</v>
      </c>
      <c r="C94" s="143">
        <v>1300000</v>
      </c>
      <c r="D94" s="181"/>
      <c r="E94" s="65">
        <v>0</v>
      </c>
      <c r="F94" s="59"/>
      <c r="G94" s="65"/>
      <c r="H94" s="62"/>
      <c r="I94" s="41"/>
      <c r="J94" s="42">
        <f t="shared" si="8"/>
        <v>0</v>
      </c>
      <c r="K94" s="48">
        <f t="shared" si="7"/>
        <v>0</v>
      </c>
      <c r="L94" s="84" t="s">
        <v>251</v>
      </c>
      <c r="M94" s="84" t="s">
        <v>251</v>
      </c>
    </row>
    <row r="95" spans="1:13" s="26" customFormat="1" ht="19.5" customHeight="1">
      <c r="A95" s="55" t="s">
        <v>86</v>
      </c>
      <c r="B95" s="163" t="s">
        <v>34</v>
      </c>
      <c r="C95" s="164">
        <v>1600000</v>
      </c>
      <c r="D95" s="191"/>
      <c r="E95" s="94">
        <v>0</v>
      </c>
      <c r="F95" s="99"/>
      <c r="G95" s="94"/>
      <c r="H95" s="100"/>
      <c r="I95" s="44"/>
      <c r="J95" s="45">
        <f t="shared" si="8"/>
        <v>0</v>
      </c>
      <c r="K95" s="49">
        <f t="shared" si="7"/>
        <v>0</v>
      </c>
      <c r="L95" s="86" t="s">
        <v>251</v>
      </c>
      <c r="M95" s="103"/>
    </row>
    <row r="96" spans="1:13" s="26" customFormat="1" ht="36" customHeight="1">
      <c r="A96" s="52" t="s">
        <v>87</v>
      </c>
      <c r="B96" s="154" t="s">
        <v>291</v>
      </c>
      <c r="C96" s="114">
        <v>3000000</v>
      </c>
      <c r="D96" s="181"/>
      <c r="E96" s="65">
        <v>0</v>
      </c>
      <c r="F96" s="59"/>
      <c r="G96" s="65"/>
      <c r="H96" s="62"/>
      <c r="I96" s="41"/>
      <c r="J96" s="42">
        <f t="shared" si="8"/>
        <v>0</v>
      </c>
      <c r="K96" s="48">
        <f t="shared" si="7"/>
        <v>0</v>
      </c>
      <c r="L96" s="84" t="s">
        <v>251</v>
      </c>
      <c r="M96" s="103" t="s">
        <v>236</v>
      </c>
    </row>
    <row r="97" spans="1:13" s="26" customFormat="1" ht="18.75" customHeight="1">
      <c r="A97" s="52" t="s">
        <v>89</v>
      </c>
      <c r="B97" s="154" t="s">
        <v>292</v>
      </c>
      <c r="C97" s="114">
        <v>100000</v>
      </c>
      <c r="D97" s="181"/>
      <c r="E97" s="65">
        <v>0</v>
      </c>
      <c r="F97" s="60"/>
      <c r="G97" s="65"/>
      <c r="H97" s="36"/>
      <c r="I97" s="35"/>
      <c r="J97" s="42">
        <f t="shared" si="8"/>
        <v>0</v>
      </c>
      <c r="K97" s="48">
        <f t="shared" si="7"/>
        <v>0</v>
      </c>
      <c r="L97" s="84" t="s">
        <v>252</v>
      </c>
      <c r="M97" s="103" t="s">
        <v>237</v>
      </c>
    </row>
    <row r="98" spans="1:13" s="26" customFormat="1" ht="18.75" customHeight="1">
      <c r="A98" s="52" t="s">
        <v>91</v>
      </c>
      <c r="B98" s="144" t="s">
        <v>42</v>
      </c>
      <c r="C98" s="114">
        <v>2800000</v>
      </c>
      <c r="D98" s="181"/>
      <c r="E98" s="65">
        <v>0</v>
      </c>
      <c r="F98" s="60"/>
      <c r="G98" s="65"/>
      <c r="H98" s="36"/>
      <c r="I98" s="35"/>
      <c r="J98" s="42">
        <f t="shared" si="8"/>
        <v>0</v>
      </c>
      <c r="K98" s="48">
        <f t="shared" si="7"/>
        <v>0</v>
      </c>
      <c r="L98" s="28" t="s">
        <v>170</v>
      </c>
      <c r="M98" s="103" t="s">
        <v>238</v>
      </c>
    </row>
    <row r="99" spans="1:13" s="26" customFormat="1" ht="18.75" customHeight="1">
      <c r="A99" s="52" t="s">
        <v>93</v>
      </c>
      <c r="B99" s="144" t="s">
        <v>43</v>
      </c>
      <c r="C99" s="114">
        <v>1500000</v>
      </c>
      <c r="D99" s="181"/>
      <c r="E99" s="65">
        <v>0</v>
      </c>
      <c r="F99" s="60"/>
      <c r="G99" s="65"/>
      <c r="H99" s="36"/>
      <c r="I99" s="35"/>
      <c r="J99" s="42">
        <f t="shared" si="8"/>
        <v>0</v>
      </c>
      <c r="K99" s="48">
        <f t="shared" si="7"/>
        <v>0</v>
      </c>
      <c r="L99" s="88" t="s">
        <v>251</v>
      </c>
      <c r="M99" s="103"/>
    </row>
    <row r="100" spans="1:13" s="26" customFormat="1" ht="18.75" customHeight="1">
      <c r="A100" s="52" t="s">
        <v>94</v>
      </c>
      <c r="B100" s="154" t="s">
        <v>17</v>
      </c>
      <c r="C100" s="114">
        <v>2000000</v>
      </c>
      <c r="D100" s="189"/>
      <c r="E100" s="65">
        <v>0</v>
      </c>
      <c r="F100" s="60"/>
      <c r="G100" s="65"/>
      <c r="H100" s="36"/>
      <c r="I100" s="35"/>
      <c r="J100" s="42">
        <f t="shared" si="8"/>
        <v>0</v>
      </c>
      <c r="K100" s="48">
        <f aca="true" t="shared" si="9" ref="K100:K105">J100/C99</f>
        <v>0</v>
      </c>
      <c r="L100" s="88" t="s">
        <v>251</v>
      </c>
      <c r="M100" s="103"/>
    </row>
    <row r="101" spans="1:13" s="26" customFormat="1" ht="18.75" customHeight="1">
      <c r="A101" s="52" t="s">
        <v>95</v>
      </c>
      <c r="B101" s="144" t="s">
        <v>18</v>
      </c>
      <c r="C101" s="114">
        <v>2000000</v>
      </c>
      <c r="D101" s="189"/>
      <c r="E101" s="65">
        <v>0</v>
      </c>
      <c r="F101" s="60"/>
      <c r="G101" s="65"/>
      <c r="H101" s="36"/>
      <c r="I101" s="35"/>
      <c r="J101" s="42">
        <f t="shared" si="8"/>
        <v>0</v>
      </c>
      <c r="K101" s="48">
        <f t="shared" si="9"/>
        <v>0</v>
      </c>
      <c r="L101" s="88" t="s">
        <v>255</v>
      </c>
      <c r="M101" s="109" t="e">
        <f>K99/H99</f>
        <v>#DIV/0!</v>
      </c>
    </row>
    <row r="102" spans="1:13" s="26" customFormat="1" ht="18.75" customHeight="1">
      <c r="A102" s="52" t="s">
        <v>96</v>
      </c>
      <c r="B102" s="155" t="s">
        <v>19</v>
      </c>
      <c r="C102" s="114">
        <v>200000</v>
      </c>
      <c r="D102" s="181"/>
      <c r="E102" s="65">
        <v>0</v>
      </c>
      <c r="F102" s="60"/>
      <c r="G102" s="65"/>
      <c r="H102" s="36"/>
      <c r="I102" s="35"/>
      <c r="J102" s="42">
        <f t="shared" si="8"/>
        <v>0</v>
      </c>
      <c r="K102" s="48">
        <f t="shared" si="9"/>
        <v>0</v>
      </c>
      <c r="L102" s="84" t="s">
        <v>108</v>
      </c>
      <c r="M102" s="103"/>
    </row>
    <row r="103" spans="1:13" s="26" customFormat="1" ht="18.75" customHeight="1">
      <c r="A103" s="52" t="s">
        <v>97</v>
      </c>
      <c r="B103" s="144" t="s">
        <v>293</v>
      </c>
      <c r="C103" s="114">
        <v>250000</v>
      </c>
      <c r="D103" s="181"/>
      <c r="E103" s="65">
        <v>0</v>
      </c>
      <c r="F103" s="60"/>
      <c r="G103" s="65"/>
      <c r="H103" s="36"/>
      <c r="I103" s="35"/>
      <c r="J103" s="42">
        <f t="shared" si="8"/>
        <v>0</v>
      </c>
      <c r="K103" s="48">
        <f t="shared" si="9"/>
        <v>0</v>
      </c>
      <c r="L103" s="84" t="s">
        <v>108</v>
      </c>
      <c r="M103" s="103" t="s">
        <v>239</v>
      </c>
    </row>
    <row r="104" spans="1:13" s="26" customFormat="1" ht="18.75" customHeight="1">
      <c r="A104" s="52" t="s">
        <v>99</v>
      </c>
      <c r="B104" s="155" t="s">
        <v>20</v>
      </c>
      <c r="C104" s="114">
        <v>200000</v>
      </c>
      <c r="D104" s="189"/>
      <c r="E104" s="65">
        <v>0</v>
      </c>
      <c r="F104" s="60"/>
      <c r="G104" s="65"/>
      <c r="H104" s="213"/>
      <c r="I104" s="35"/>
      <c r="J104" s="42">
        <f t="shared" si="8"/>
        <v>0</v>
      </c>
      <c r="K104" s="48">
        <f t="shared" si="9"/>
        <v>0</v>
      </c>
      <c r="L104" s="84" t="s">
        <v>108</v>
      </c>
      <c r="M104" s="104" t="s">
        <v>240</v>
      </c>
    </row>
    <row r="105" spans="1:13" s="26" customFormat="1" ht="18.75" customHeight="1">
      <c r="A105" s="52" t="s">
        <v>100</v>
      </c>
      <c r="B105" s="144" t="s">
        <v>114</v>
      </c>
      <c r="C105" s="114">
        <v>300000</v>
      </c>
      <c r="D105" s="181"/>
      <c r="E105" s="65">
        <v>0</v>
      </c>
      <c r="F105" s="60"/>
      <c r="G105" s="65"/>
      <c r="H105" s="36"/>
      <c r="I105" s="35"/>
      <c r="J105" s="42">
        <f t="shared" si="8"/>
        <v>0</v>
      </c>
      <c r="K105" s="48">
        <f t="shared" si="9"/>
        <v>0</v>
      </c>
      <c r="L105" s="84" t="s">
        <v>108</v>
      </c>
      <c r="M105" s="103" t="s">
        <v>241</v>
      </c>
    </row>
    <row r="106" spans="1:13" s="26" customFormat="1" ht="18.75" customHeight="1">
      <c r="A106" s="52" t="s">
        <v>101</v>
      </c>
      <c r="B106" s="144" t="s">
        <v>25</v>
      </c>
      <c r="C106" s="114">
        <v>10200000</v>
      </c>
      <c r="D106" s="182"/>
      <c r="E106" s="65">
        <v>0</v>
      </c>
      <c r="F106" s="60"/>
      <c r="G106" s="65"/>
      <c r="H106" s="36"/>
      <c r="I106" s="35"/>
      <c r="J106" s="42">
        <f t="shared" si="8"/>
        <v>0</v>
      </c>
      <c r="K106" s="48">
        <f aca="true" t="shared" si="10" ref="K106:K118">J106/C106</f>
        <v>0</v>
      </c>
      <c r="L106" s="84" t="s">
        <v>253</v>
      </c>
      <c r="M106" s="103" t="s">
        <v>244</v>
      </c>
    </row>
    <row r="107" spans="1:13" s="26" customFormat="1" ht="18.75" customHeight="1">
      <c r="A107" s="52" t="s">
        <v>103</v>
      </c>
      <c r="B107" s="144" t="s">
        <v>24</v>
      </c>
      <c r="C107" s="114">
        <v>2834000</v>
      </c>
      <c r="D107" s="182"/>
      <c r="E107" s="65">
        <v>0</v>
      </c>
      <c r="F107" s="60"/>
      <c r="G107" s="65"/>
      <c r="H107" s="36"/>
      <c r="I107" s="35"/>
      <c r="J107" s="42">
        <f t="shared" si="8"/>
        <v>0</v>
      </c>
      <c r="K107" s="48">
        <f t="shared" si="10"/>
        <v>0</v>
      </c>
      <c r="L107" s="84" t="s">
        <v>256</v>
      </c>
      <c r="M107" s="108" t="s">
        <v>245</v>
      </c>
    </row>
    <row r="108" spans="1:13" s="26" customFormat="1" ht="33.75" customHeight="1">
      <c r="A108" s="52" t="s">
        <v>104</v>
      </c>
      <c r="B108" s="144" t="s">
        <v>21</v>
      </c>
      <c r="C108" s="114">
        <v>2500000</v>
      </c>
      <c r="D108" s="182"/>
      <c r="E108" s="65">
        <v>0</v>
      </c>
      <c r="F108" s="60"/>
      <c r="G108" s="65"/>
      <c r="H108" s="36"/>
      <c r="I108" s="35"/>
      <c r="J108" s="42">
        <f t="shared" si="8"/>
        <v>0</v>
      </c>
      <c r="K108" s="48">
        <f t="shared" si="10"/>
        <v>0</v>
      </c>
      <c r="L108" s="84" t="s">
        <v>256</v>
      </c>
      <c r="M108" s="105"/>
    </row>
    <row r="109" spans="1:13" s="26" customFormat="1" ht="18.75" customHeight="1">
      <c r="A109" s="52" t="s">
        <v>105</v>
      </c>
      <c r="B109" s="155" t="s">
        <v>22</v>
      </c>
      <c r="C109" s="114">
        <v>1100000</v>
      </c>
      <c r="D109" s="182"/>
      <c r="E109" s="65">
        <v>0</v>
      </c>
      <c r="F109" s="60"/>
      <c r="G109" s="65"/>
      <c r="H109" s="36"/>
      <c r="I109" s="35"/>
      <c r="J109" s="42">
        <f t="shared" si="8"/>
        <v>0</v>
      </c>
      <c r="K109" s="48">
        <f t="shared" si="10"/>
        <v>0</v>
      </c>
      <c r="L109" s="84" t="s">
        <v>256</v>
      </c>
      <c r="M109" s="105"/>
    </row>
    <row r="110" spans="1:13" s="26" customFormat="1" ht="18.75" customHeight="1">
      <c r="A110" s="52" t="s">
        <v>106</v>
      </c>
      <c r="B110" s="155" t="s">
        <v>26</v>
      </c>
      <c r="C110" s="114">
        <v>1300000</v>
      </c>
      <c r="D110" s="182"/>
      <c r="E110" s="65">
        <v>0</v>
      </c>
      <c r="F110" s="60"/>
      <c r="G110" s="65"/>
      <c r="H110" s="36"/>
      <c r="I110" s="35"/>
      <c r="J110" s="42">
        <f t="shared" si="8"/>
        <v>0</v>
      </c>
      <c r="K110" s="48">
        <f t="shared" si="10"/>
        <v>0</v>
      </c>
      <c r="L110" s="84" t="s">
        <v>251</v>
      </c>
      <c r="M110" s="107"/>
    </row>
    <row r="111" spans="1:13" s="26" customFormat="1" ht="18.75" customHeight="1">
      <c r="A111" s="52" t="s">
        <v>57</v>
      </c>
      <c r="B111" s="21" t="s">
        <v>150</v>
      </c>
      <c r="C111" s="30">
        <v>500000</v>
      </c>
      <c r="D111" s="182"/>
      <c r="E111" s="65">
        <v>0</v>
      </c>
      <c r="F111" s="60">
        <v>0</v>
      </c>
      <c r="G111" s="65"/>
      <c r="H111" s="36"/>
      <c r="I111" s="35"/>
      <c r="J111" s="42">
        <f t="shared" si="8"/>
        <v>0</v>
      </c>
      <c r="K111" s="48">
        <f t="shared" si="10"/>
        <v>0</v>
      </c>
      <c r="L111" s="84" t="s">
        <v>251</v>
      </c>
      <c r="M111" s="103"/>
    </row>
    <row r="112" spans="1:13" s="26" customFormat="1" ht="18.75" customHeight="1">
      <c r="A112" s="52" t="s">
        <v>58</v>
      </c>
      <c r="B112" s="144" t="s">
        <v>23</v>
      </c>
      <c r="C112" s="114">
        <v>60000</v>
      </c>
      <c r="D112" s="181"/>
      <c r="E112" s="65">
        <v>0</v>
      </c>
      <c r="F112" s="60"/>
      <c r="G112" s="65"/>
      <c r="H112" s="36"/>
      <c r="I112" s="35"/>
      <c r="J112" s="42">
        <f t="shared" si="8"/>
        <v>0</v>
      </c>
      <c r="K112" s="48">
        <f t="shared" si="10"/>
        <v>0</v>
      </c>
      <c r="L112" s="84" t="s">
        <v>251</v>
      </c>
      <c r="M112" s="103" t="s">
        <v>243</v>
      </c>
    </row>
    <row r="113" spans="1:13" s="26" customFormat="1" ht="18.75" customHeight="1">
      <c r="A113" s="52" t="s">
        <v>59</v>
      </c>
      <c r="B113" s="21" t="s">
        <v>149</v>
      </c>
      <c r="C113" s="30">
        <v>688000</v>
      </c>
      <c r="D113" s="182"/>
      <c r="E113" s="64">
        <v>28000</v>
      </c>
      <c r="F113" s="60"/>
      <c r="G113" s="65"/>
      <c r="H113" s="36"/>
      <c r="I113" s="35"/>
      <c r="J113" s="42">
        <f t="shared" si="8"/>
        <v>28000</v>
      </c>
      <c r="K113" s="48">
        <f t="shared" si="10"/>
        <v>0.040697674418604654</v>
      </c>
      <c r="L113" s="84" t="s">
        <v>256</v>
      </c>
      <c r="M113" s="105"/>
    </row>
    <row r="114" spans="1:13" s="26" customFormat="1" ht="18.75" customHeight="1">
      <c r="A114" s="52" t="s">
        <v>60</v>
      </c>
      <c r="B114" s="144" t="s">
        <v>27</v>
      </c>
      <c r="C114" s="114">
        <v>474000</v>
      </c>
      <c r="D114" s="181"/>
      <c r="E114" s="65">
        <v>0</v>
      </c>
      <c r="F114" s="60"/>
      <c r="G114" s="65"/>
      <c r="H114" s="36"/>
      <c r="I114" s="35"/>
      <c r="J114" s="42">
        <f t="shared" si="8"/>
        <v>0</v>
      </c>
      <c r="K114" s="48">
        <f t="shared" si="10"/>
        <v>0</v>
      </c>
      <c r="L114" s="84" t="s">
        <v>256</v>
      </c>
      <c r="M114" s="103" t="s">
        <v>242</v>
      </c>
    </row>
    <row r="115" spans="1:13" s="26" customFormat="1" ht="18.75" customHeight="1">
      <c r="A115" s="52" t="s">
        <v>61</v>
      </c>
      <c r="B115" s="144" t="s">
        <v>28</v>
      </c>
      <c r="C115" s="114">
        <v>670000</v>
      </c>
      <c r="D115" s="181"/>
      <c r="E115" s="64">
        <v>71362</v>
      </c>
      <c r="F115" s="60"/>
      <c r="G115" s="65"/>
      <c r="H115" s="36"/>
      <c r="I115" s="35"/>
      <c r="J115" s="42">
        <f>SUM(E115:H115)</f>
        <v>71362</v>
      </c>
      <c r="K115" s="48">
        <f t="shared" si="10"/>
        <v>0.10651044776119403</v>
      </c>
      <c r="L115" s="84" t="s">
        <v>251</v>
      </c>
      <c r="M115" s="103"/>
    </row>
    <row r="116" spans="1:13" s="26" customFormat="1" ht="18.75" customHeight="1">
      <c r="A116" s="52" t="s">
        <v>62</v>
      </c>
      <c r="B116" s="144" t="s">
        <v>30</v>
      </c>
      <c r="C116" s="114">
        <v>135000</v>
      </c>
      <c r="D116" s="181"/>
      <c r="E116" s="65">
        <v>0</v>
      </c>
      <c r="F116" s="60"/>
      <c r="G116" s="65"/>
      <c r="H116" s="36"/>
      <c r="I116" s="35"/>
      <c r="J116" s="42">
        <f>SUM(E116:H116)</f>
        <v>0</v>
      </c>
      <c r="K116" s="48">
        <f t="shared" si="10"/>
        <v>0</v>
      </c>
      <c r="L116" s="84" t="s">
        <v>251</v>
      </c>
      <c r="M116" s="103"/>
    </row>
    <row r="117" spans="1:13" s="26" customFormat="1" ht="18.75" customHeight="1">
      <c r="A117" s="52" t="s">
        <v>63</v>
      </c>
      <c r="B117" s="144" t="s">
        <v>31</v>
      </c>
      <c r="C117" s="114">
        <v>720000</v>
      </c>
      <c r="D117" s="181"/>
      <c r="E117" s="64">
        <v>70234</v>
      </c>
      <c r="F117" s="60"/>
      <c r="G117" s="65"/>
      <c r="H117" s="36"/>
      <c r="I117" s="35"/>
      <c r="J117" s="42">
        <f>SUM(E117:H117)</f>
        <v>70234</v>
      </c>
      <c r="K117" s="48">
        <f t="shared" si="10"/>
        <v>0.09754722222222222</v>
      </c>
      <c r="L117" s="84" t="s">
        <v>251</v>
      </c>
      <c r="M117" s="103"/>
    </row>
    <row r="118" spans="1:13" s="26" customFormat="1" ht="18.75" customHeight="1">
      <c r="A118" s="52" t="s">
        <v>64</v>
      </c>
      <c r="B118" s="144" t="s">
        <v>29</v>
      </c>
      <c r="C118" s="114">
        <v>298000</v>
      </c>
      <c r="D118" s="181"/>
      <c r="E118" s="65">
        <v>0</v>
      </c>
      <c r="F118" s="60"/>
      <c r="G118" s="65"/>
      <c r="H118" s="36"/>
      <c r="I118" s="35"/>
      <c r="J118" s="42">
        <f>SUM(E118:H118)</f>
        <v>0</v>
      </c>
      <c r="K118" s="48">
        <f t="shared" si="10"/>
        <v>0</v>
      </c>
      <c r="L118" s="84" t="s">
        <v>251</v>
      </c>
      <c r="M118" s="103"/>
    </row>
    <row r="119" spans="1:13" s="26" customFormat="1" ht="18.75" customHeight="1">
      <c r="A119" s="52" t="s">
        <v>65</v>
      </c>
      <c r="B119" s="144" t="s">
        <v>32</v>
      </c>
      <c r="C119" s="114">
        <v>70000</v>
      </c>
      <c r="D119" s="182"/>
      <c r="E119" s="65">
        <v>0</v>
      </c>
      <c r="F119" s="60"/>
      <c r="G119" s="65"/>
      <c r="H119" s="36"/>
      <c r="I119" s="35"/>
      <c r="J119" s="42">
        <f>SUM(E119:H119)</f>
        <v>0</v>
      </c>
      <c r="K119" s="48">
        <f>J119/C119</f>
        <v>0</v>
      </c>
      <c r="L119" s="84" t="s">
        <v>256</v>
      </c>
      <c r="M119" s="103"/>
    </row>
    <row r="120" spans="1:13" s="26" customFormat="1" ht="18.75" customHeight="1">
      <c r="A120" s="52" t="s">
        <v>66</v>
      </c>
      <c r="B120" s="144" t="s">
        <v>41</v>
      </c>
      <c r="C120" s="114">
        <v>196000</v>
      </c>
      <c r="D120" s="182"/>
      <c r="E120" s="65">
        <v>16602</v>
      </c>
      <c r="F120" s="60"/>
      <c r="G120" s="65"/>
      <c r="H120" s="36"/>
      <c r="I120" s="35"/>
      <c r="J120" s="42">
        <f t="shared" si="8"/>
        <v>16602</v>
      </c>
      <c r="K120" s="48">
        <f>J120/C120</f>
        <v>0.08470408163265306</v>
      </c>
      <c r="L120" s="84" t="s">
        <v>256</v>
      </c>
      <c r="M120" s="105"/>
    </row>
    <row r="121" spans="1:13" s="26" customFormat="1" ht="14.25" customHeight="1">
      <c r="A121" s="178"/>
      <c r="B121" s="179" t="s">
        <v>176</v>
      </c>
      <c r="C121" s="251">
        <f>SUM(C88:C120)</f>
        <v>95881000</v>
      </c>
      <c r="D121" s="75"/>
      <c r="E121" s="70">
        <f>SUM(E89:E120)</f>
        <v>202998</v>
      </c>
      <c r="F121" s="80">
        <f>SUM(F89:F120)</f>
        <v>0</v>
      </c>
      <c r="G121" s="89">
        <f>SUM(G89:G120)</f>
        <v>0</v>
      </c>
      <c r="H121" s="76">
        <f>SUM(H89:H120)</f>
        <v>0</v>
      </c>
      <c r="I121" s="81"/>
      <c r="J121" s="76">
        <f>SUM(J89:J120)</f>
        <v>202998</v>
      </c>
      <c r="K121" s="82">
        <f>J121/C121</f>
        <v>0.0021171869296315224</v>
      </c>
      <c r="L121" s="87"/>
      <c r="M121" s="106"/>
    </row>
    <row r="122" spans="1:13" s="26" customFormat="1" ht="19.5" customHeight="1">
      <c r="A122" s="246"/>
      <c r="B122" s="247" t="s">
        <v>151</v>
      </c>
      <c r="C122" s="171">
        <v>0</v>
      </c>
      <c r="D122" s="134"/>
      <c r="E122" s="135"/>
      <c r="F122" s="248"/>
      <c r="G122" s="249"/>
      <c r="H122" s="138"/>
      <c r="I122" s="139"/>
      <c r="J122" s="138"/>
      <c r="K122" s="140"/>
      <c r="L122" s="141"/>
      <c r="M122" s="78"/>
    </row>
    <row r="123" spans="1:13" s="26" customFormat="1" ht="30.75" customHeight="1">
      <c r="A123" s="52" t="s">
        <v>123</v>
      </c>
      <c r="B123" s="144" t="s">
        <v>294</v>
      </c>
      <c r="C123" s="114">
        <v>2500000</v>
      </c>
      <c r="D123" s="184"/>
      <c r="E123" s="160">
        <v>511660</v>
      </c>
      <c r="F123" s="98"/>
      <c r="G123" s="29"/>
      <c r="H123" s="42"/>
      <c r="I123" s="47"/>
      <c r="J123" s="42">
        <f>SUM(E123:H123)</f>
        <v>511660</v>
      </c>
      <c r="K123" s="48">
        <f>J123/C123</f>
        <v>0.204664</v>
      </c>
      <c r="L123" s="84" t="s">
        <v>251</v>
      </c>
      <c r="M123" s="110" t="s">
        <v>246</v>
      </c>
    </row>
    <row r="124" spans="1:13" s="26" customFormat="1" ht="18.75" customHeight="1">
      <c r="A124" s="52" t="s">
        <v>80</v>
      </c>
      <c r="B124" s="144" t="s">
        <v>295</v>
      </c>
      <c r="C124" s="114">
        <v>400000</v>
      </c>
      <c r="D124" s="187"/>
      <c r="E124" s="65">
        <v>0</v>
      </c>
      <c r="F124" s="59"/>
      <c r="G124" s="29"/>
      <c r="H124" s="62"/>
      <c r="I124" s="41"/>
      <c r="J124" s="42">
        <f aca="true" t="shared" si="11" ref="J124:J132">SUM(E124:H124)</f>
        <v>0</v>
      </c>
      <c r="K124" s="48">
        <f aca="true" t="shared" si="12" ref="K124:K133">J124/C124</f>
        <v>0</v>
      </c>
      <c r="L124" s="84" t="s">
        <v>259</v>
      </c>
      <c r="M124" s="103" t="s">
        <v>247</v>
      </c>
    </row>
    <row r="125" spans="1:13" s="26" customFormat="1" ht="18.75" customHeight="1">
      <c r="A125" s="52" t="s">
        <v>81</v>
      </c>
      <c r="B125" s="144" t="s">
        <v>296</v>
      </c>
      <c r="C125" s="114">
        <v>2574000</v>
      </c>
      <c r="D125" s="188"/>
      <c r="E125" s="13">
        <v>540001</v>
      </c>
      <c r="F125" s="59"/>
      <c r="G125" s="29"/>
      <c r="H125" s="62"/>
      <c r="I125" s="41"/>
      <c r="J125" s="42">
        <f t="shared" si="11"/>
        <v>540001</v>
      </c>
      <c r="K125" s="48">
        <f t="shared" si="12"/>
        <v>0.2097905982905983</v>
      </c>
      <c r="L125" s="84" t="s">
        <v>251</v>
      </c>
      <c r="M125" s="103" t="s">
        <v>240</v>
      </c>
    </row>
    <row r="126" spans="1:13" s="26" customFormat="1" ht="18.75" customHeight="1">
      <c r="A126" s="52" t="s">
        <v>82</v>
      </c>
      <c r="B126" s="144" t="s">
        <v>297</v>
      </c>
      <c r="C126" s="114">
        <v>360000</v>
      </c>
      <c r="D126" s="181"/>
      <c r="E126" s="65">
        <v>0</v>
      </c>
      <c r="F126" s="59"/>
      <c r="G126" s="29"/>
      <c r="H126" s="62"/>
      <c r="I126" s="41"/>
      <c r="J126" s="42">
        <f t="shared" si="11"/>
        <v>0</v>
      </c>
      <c r="K126" s="48">
        <f t="shared" si="12"/>
        <v>0</v>
      </c>
      <c r="L126" s="84" t="s">
        <v>256</v>
      </c>
      <c r="M126" s="103" t="s">
        <v>241</v>
      </c>
    </row>
    <row r="127" spans="1:13" s="26" customFormat="1" ht="18.75" customHeight="1">
      <c r="A127" s="52" t="s">
        <v>83</v>
      </c>
      <c r="B127" s="20" t="s">
        <v>35</v>
      </c>
      <c r="C127" s="114">
        <v>120000</v>
      </c>
      <c r="D127" s="181"/>
      <c r="E127" s="65">
        <v>30000</v>
      </c>
      <c r="F127" s="59"/>
      <c r="G127" s="29"/>
      <c r="H127" s="62"/>
      <c r="I127" s="41"/>
      <c r="J127" s="42">
        <f t="shared" si="11"/>
        <v>30000</v>
      </c>
      <c r="K127" s="48">
        <f t="shared" si="12"/>
        <v>0.25</v>
      </c>
      <c r="L127" s="84" t="s">
        <v>256</v>
      </c>
      <c r="M127" s="103"/>
    </row>
    <row r="128" spans="1:13" s="26" customFormat="1" ht="18.75" customHeight="1">
      <c r="A128" s="52" t="s">
        <v>84</v>
      </c>
      <c r="B128" s="21" t="s">
        <v>152</v>
      </c>
      <c r="C128" s="114">
        <v>610000</v>
      </c>
      <c r="D128" s="184"/>
      <c r="E128" s="65">
        <v>0</v>
      </c>
      <c r="F128" s="60"/>
      <c r="G128" s="29"/>
      <c r="H128" s="36"/>
      <c r="I128" s="35"/>
      <c r="J128" s="42">
        <f t="shared" si="11"/>
        <v>0</v>
      </c>
      <c r="K128" s="48">
        <f t="shared" si="12"/>
        <v>0</v>
      </c>
      <c r="L128" s="84" t="s">
        <v>256</v>
      </c>
      <c r="M128" s="83"/>
    </row>
    <row r="129" spans="1:13" s="26" customFormat="1" ht="18.75" customHeight="1">
      <c r="A129" s="52" t="s">
        <v>86</v>
      </c>
      <c r="B129" s="21" t="s">
        <v>153</v>
      </c>
      <c r="C129" s="114">
        <v>5000</v>
      </c>
      <c r="D129" s="184"/>
      <c r="E129" s="65">
        <v>0</v>
      </c>
      <c r="F129" s="59"/>
      <c r="G129" s="29"/>
      <c r="H129" s="62"/>
      <c r="I129" s="41"/>
      <c r="J129" s="42">
        <f t="shared" si="11"/>
        <v>0</v>
      </c>
      <c r="K129" s="48">
        <f t="shared" si="12"/>
        <v>0</v>
      </c>
      <c r="L129" s="84" t="s">
        <v>258</v>
      </c>
      <c r="M129" s="103" t="s">
        <v>248</v>
      </c>
    </row>
    <row r="130" spans="1:13" s="26" customFormat="1" ht="18.75" customHeight="1">
      <c r="A130" s="52" t="s">
        <v>87</v>
      </c>
      <c r="B130" s="21" t="s">
        <v>154</v>
      </c>
      <c r="C130" s="114">
        <v>60000</v>
      </c>
      <c r="D130" s="184"/>
      <c r="E130" s="65">
        <v>0</v>
      </c>
      <c r="F130" s="60"/>
      <c r="G130" s="29"/>
      <c r="H130" s="36"/>
      <c r="I130" s="35"/>
      <c r="J130" s="42">
        <f t="shared" si="11"/>
        <v>0</v>
      </c>
      <c r="K130" s="48">
        <f t="shared" si="12"/>
        <v>0</v>
      </c>
      <c r="L130" s="84" t="s">
        <v>256</v>
      </c>
      <c r="M130" s="104" t="s">
        <v>249</v>
      </c>
    </row>
    <row r="131" spans="1:13" s="26" customFormat="1" ht="18.75" customHeight="1">
      <c r="A131" s="52" t="s">
        <v>89</v>
      </c>
      <c r="B131" s="21" t="s">
        <v>155</v>
      </c>
      <c r="C131" s="114">
        <v>50000</v>
      </c>
      <c r="D131" s="184"/>
      <c r="E131" s="65">
        <v>0</v>
      </c>
      <c r="F131" s="60"/>
      <c r="G131" s="29"/>
      <c r="H131" s="36"/>
      <c r="I131" s="35"/>
      <c r="J131" s="42">
        <f t="shared" si="11"/>
        <v>0</v>
      </c>
      <c r="K131" s="48">
        <f t="shared" si="12"/>
        <v>0</v>
      </c>
      <c r="L131" s="84" t="s">
        <v>256</v>
      </c>
      <c r="M131" s="104" t="s">
        <v>179</v>
      </c>
    </row>
    <row r="132" spans="1:13" s="26" customFormat="1" ht="18.75" customHeight="1">
      <c r="A132" s="52" t="s">
        <v>91</v>
      </c>
      <c r="B132" s="21" t="s">
        <v>33</v>
      </c>
      <c r="C132" s="114">
        <v>1359000</v>
      </c>
      <c r="D132" s="184"/>
      <c r="E132" s="195">
        <v>200864</v>
      </c>
      <c r="F132" s="60"/>
      <c r="G132" s="29"/>
      <c r="H132" s="36"/>
      <c r="I132" s="35"/>
      <c r="J132" s="42">
        <f t="shared" si="11"/>
        <v>200864</v>
      </c>
      <c r="K132" s="48">
        <f t="shared" si="12"/>
        <v>0.1478027961736571</v>
      </c>
      <c r="L132" s="84" t="s">
        <v>225</v>
      </c>
      <c r="M132" s="104" t="s">
        <v>180</v>
      </c>
    </row>
    <row r="133" spans="1:13" s="26" customFormat="1" ht="18.75" customHeight="1">
      <c r="A133" s="180"/>
      <c r="B133" s="179" t="s">
        <v>176</v>
      </c>
      <c r="C133" s="251">
        <f>SUM(C122:C132)</f>
        <v>8038000</v>
      </c>
      <c r="D133" s="75"/>
      <c r="E133" s="70">
        <f>SUM(E123:E132)</f>
        <v>1282525</v>
      </c>
      <c r="F133" s="80">
        <f>SUM(F123:F132)</f>
        <v>0</v>
      </c>
      <c r="G133" s="89">
        <f>SUM(G123:G132)</f>
        <v>0</v>
      </c>
      <c r="H133" s="76">
        <f>SUM(H123:H132)</f>
        <v>0</v>
      </c>
      <c r="I133" s="81"/>
      <c r="J133" s="76">
        <f>SUM(J123:J132)</f>
        <v>1282525</v>
      </c>
      <c r="K133" s="82">
        <f t="shared" si="12"/>
        <v>0.1595577258024384</v>
      </c>
      <c r="L133" s="87"/>
      <c r="M133" s="106" t="s">
        <v>181</v>
      </c>
    </row>
    <row r="134" spans="1:13" s="26" customFormat="1" ht="18.75" customHeight="1">
      <c r="A134" s="250"/>
      <c r="B134" s="236" t="s">
        <v>156</v>
      </c>
      <c r="C134" s="237">
        <v>0</v>
      </c>
      <c r="D134" s="238"/>
      <c r="E134" s="239"/>
      <c r="F134" s="240"/>
      <c r="G134" s="241"/>
      <c r="H134" s="242"/>
      <c r="I134" s="243"/>
      <c r="J134" s="242"/>
      <c r="K134" s="244"/>
      <c r="L134" s="245"/>
      <c r="M134" s="78"/>
    </row>
    <row r="135" spans="1:13" s="26" customFormat="1" ht="18.75" customHeight="1">
      <c r="A135" s="52" t="s">
        <v>123</v>
      </c>
      <c r="B135" s="144" t="s">
        <v>36</v>
      </c>
      <c r="C135" s="143">
        <v>500000</v>
      </c>
      <c r="D135" s="181"/>
      <c r="E135" s="13">
        <v>0</v>
      </c>
      <c r="F135" s="60">
        <v>0</v>
      </c>
      <c r="G135" s="29"/>
      <c r="H135" s="36"/>
      <c r="I135" s="35"/>
      <c r="J135" s="36">
        <f>SUM(E135:H135)</f>
        <v>0</v>
      </c>
      <c r="K135" s="37">
        <f>J135/C135</f>
        <v>0</v>
      </c>
      <c r="L135" s="84" t="s">
        <v>259</v>
      </c>
      <c r="M135" s="103"/>
    </row>
    <row r="136" spans="1:13" s="26" customFormat="1" ht="18.75" customHeight="1">
      <c r="A136" s="52" t="s">
        <v>80</v>
      </c>
      <c r="B136" s="144" t="s">
        <v>0</v>
      </c>
      <c r="C136" s="143">
        <v>450000</v>
      </c>
      <c r="D136" s="181"/>
      <c r="E136" s="13">
        <v>0</v>
      </c>
      <c r="F136" s="60"/>
      <c r="G136" s="29"/>
      <c r="H136" s="36"/>
      <c r="I136" s="35"/>
      <c r="J136" s="36">
        <f aca="true" t="shared" si="13" ref="J136:J147">SUM(E136:H136)</f>
        <v>0</v>
      </c>
      <c r="K136" s="37">
        <f aca="true" t="shared" si="14" ref="K136:K148">J136/C136</f>
        <v>0</v>
      </c>
      <c r="L136" s="84" t="s">
        <v>259</v>
      </c>
      <c r="M136" s="105"/>
    </row>
    <row r="137" spans="1:13" s="26" customFormat="1" ht="18.75" customHeight="1">
      <c r="A137" s="52" t="s">
        <v>81</v>
      </c>
      <c r="B137" s="144" t="s">
        <v>37</v>
      </c>
      <c r="C137" s="143">
        <v>450000</v>
      </c>
      <c r="D137" s="182"/>
      <c r="E137" s="13">
        <v>0</v>
      </c>
      <c r="F137" s="60"/>
      <c r="G137" s="29"/>
      <c r="H137" s="36"/>
      <c r="I137" s="35"/>
      <c r="J137" s="36">
        <f t="shared" si="13"/>
        <v>0</v>
      </c>
      <c r="K137" s="37">
        <f t="shared" si="14"/>
        <v>0</v>
      </c>
      <c r="L137" s="84" t="s">
        <v>259</v>
      </c>
      <c r="M137" s="111"/>
    </row>
    <row r="138" spans="1:13" s="26" customFormat="1" ht="18.75" customHeight="1">
      <c r="A138" s="52" t="s">
        <v>82</v>
      </c>
      <c r="B138" s="144" t="s">
        <v>39</v>
      </c>
      <c r="C138" s="143">
        <v>600000</v>
      </c>
      <c r="D138" s="183"/>
      <c r="E138" s="13">
        <v>0</v>
      </c>
      <c r="F138" s="90"/>
      <c r="G138" s="29"/>
      <c r="H138" s="91"/>
      <c r="I138" s="92"/>
      <c r="J138" s="36">
        <f t="shared" si="13"/>
        <v>0</v>
      </c>
      <c r="K138" s="37">
        <f t="shared" si="14"/>
        <v>0</v>
      </c>
      <c r="L138" s="84" t="s">
        <v>259</v>
      </c>
      <c r="M138" s="111"/>
    </row>
    <row r="139" spans="1:13" s="26" customFormat="1" ht="18.75" customHeight="1">
      <c r="A139" s="52" t="s">
        <v>83</v>
      </c>
      <c r="B139" s="144" t="s">
        <v>40</v>
      </c>
      <c r="C139" s="143">
        <v>400000</v>
      </c>
      <c r="D139" s="184"/>
      <c r="E139" s="13">
        <v>0</v>
      </c>
      <c r="F139" s="60"/>
      <c r="G139" s="29"/>
      <c r="H139" s="146"/>
      <c r="I139" s="217"/>
      <c r="J139" s="36">
        <f t="shared" si="13"/>
        <v>0</v>
      </c>
      <c r="K139" s="37">
        <f t="shared" si="14"/>
        <v>0</v>
      </c>
      <c r="L139" s="84" t="s">
        <v>259</v>
      </c>
      <c r="M139" s="111"/>
    </row>
    <row r="140" spans="1:13" s="26" customFormat="1" ht="18.75" customHeight="1">
      <c r="A140" s="52" t="s">
        <v>84</v>
      </c>
      <c r="B140" s="144" t="s">
        <v>1</v>
      </c>
      <c r="C140" s="143">
        <v>900000</v>
      </c>
      <c r="D140" s="184"/>
      <c r="E140" s="65">
        <v>634000</v>
      </c>
      <c r="F140" s="60"/>
      <c r="G140" s="29"/>
      <c r="H140" s="146"/>
      <c r="I140" s="217"/>
      <c r="J140" s="36">
        <f t="shared" si="13"/>
        <v>634000</v>
      </c>
      <c r="K140" s="37">
        <f t="shared" si="14"/>
        <v>0.7044444444444444</v>
      </c>
      <c r="L140" s="84" t="s">
        <v>259</v>
      </c>
      <c r="M140" s="111"/>
    </row>
    <row r="141" spans="1:13" s="26" customFormat="1" ht="18.75" customHeight="1">
      <c r="A141" s="52" t="s">
        <v>86</v>
      </c>
      <c r="B141" s="21" t="s">
        <v>2</v>
      </c>
      <c r="C141" s="143">
        <v>1724000</v>
      </c>
      <c r="D141" s="184"/>
      <c r="E141" s="13">
        <v>0</v>
      </c>
      <c r="F141" s="60"/>
      <c r="G141" s="29"/>
      <c r="H141" s="146"/>
      <c r="I141" s="217"/>
      <c r="J141" s="36">
        <f t="shared" si="13"/>
        <v>0</v>
      </c>
      <c r="K141" s="37">
        <f t="shared" si="14"/>
        <v>0</v>
      </c>
      <c r="L141" s="84" t="s">
        <v>253</v>
      </c>
      <c r="M141" s="111"/>
    </row>
    <row r="142" spans="1:13" s="26" customFormat="1" ht="18.75" customHeight="1">
      <c r="A142" s="52" t="s">
        <v>87</v>
      </c>
      <c r="B142" s="157" t="s">
        <v>157</v>
      </c>
      <c r="C142" s="29">
        <v>712000</v>
      </c>
      <c r="D142" s="183"/>
      <c r="E142" s="65">
        <v>147193</v>
      </c>
      <c r="F142" s="185"/>
      <c r="G142" s="29"/>
      <c r="H142" s="216"/>
      <c r="I142" s="218"/>
      <c r="J142" s="36">
        <f t="shared" si="13"/>
        <v>147193</v>
      </c>
      <c r="K142" s="37">
        <f t="shared" si="14"/>
        <v>0.2067317415730337</v>
      </c>
      <c r="L142" s="84" t="s">
        <v>259</v>
      </c>
      <c r="M142" s="111"/>
    </row>
    <row r="143" spans="1:13" s="26" customFormat="1" ht="18.75" customHeight="1">
      <c r="A143" s="52" t="s">
        <v>89</v>
      </c>
      <c r="B143" s="21" t="s">
        <v>3</v>
      </c>
      <c r="C143" s="143">
        <v>1890000</v>
      </c>
      <c r="D143" s="184"/>
      <c r="E143" s="65">
        <v>207449</v>
      </c>
      <c r="F143" s="60"/>
      <c r="G143" s="29"/>
      <c r="H143" s="146"/>
      <c r="I143" s="217"/>
      <c r="J143" s="36">
        <f t="shared" si="13"/>
        <v>207449</v>
      </c>
      <c r="K143" s="37">
        <f t="shared" si="14"/>
        <v>0.10976137566137566</v>
      </c>
      <c r="L143" s="84" t="s">
        <v>259</v>
      </c>
      <c r="M143" s="111"/>
    </row>
    <row r="144" spans="1:13" s="26" customFormat="1" ht="18.75" customHeight="1">
      <c r="A144" s="166" t="s">
        <v>91</v>
      </c>
      <c r="B144" s="168" t="s">
        <v>38</v>
      </c>
      <c r="C144" s="167">
        <v>660000</v>
      </c>
      <c r="D144" s="59"/>
      <c r="E144" s="65"/>
      <c r="F144" s="60"/>
      <c r="G144" s="29"/>
      <c r="H144" s="146"/>
      <c r="I144" s="217"/>
      <c r="J144" s="36">
        <f t="shared" si="13"/>
        <v>0</v>
      </c>
      <c r="K144" s="37"/>
      <c r="L144" s="84" t="s">
        <v>259</v>
      </c>
      <c r="M144" s="111"/>
    </row>
    <row r="145" spans="1:13" s="26" customFormat="1" ht="18.75" customHeight="1">
      <c r="A145" s="52" t="s">
        <v>93</v>
      </c>
      <c r="B145" s="168" t="s">
        <v>271</v>
      </c>
      <c r="C145" s="143">
        <v>2604000</v>
      </c>
      <c r="D145" s="184"/>
      <c r="E145" s="65">
        <v>349984</v>
      </c>
      <c r="F145" s="186"/>
      <c r="G145" s="29"/>
      <c r="H145" s="182"/>
      <c r="I145" s="217"/>
      <c r="J145" s="36">
        <f t="shared" si="13"/>
        <v>349984</v>
      </c>
      <c r="K145" s="37">
        <f t="shared" si="14"/>
        <v>0.13440245775729648</v>
      </c>
      <c r="L145" s="84" t="s">
        <v>259</v>
      </c>
      <c r="M145" s="111"/>
    </row>
    <row r="146" spans="1:13" s="26" customFormat="1" ht="18.75" customHeight="1">
      <c r="A146" s="52" t="s">
        <v>94</v>
      </c>
      <c r="B146" s="168" t="s">
        <v>5</v>
      </c>
      <c r="C146" s="143">
        <v>1594000</v>
      </c>
      <c r="D146" s="184"/>
      <c r="E146" s="65">
        <v>38990</v>
      </c>
      <c r="F146" s="60"/>
      <c r="G146" s="29"/>
      <c r="H146" s="162"/>
      <c r="I146" s="217"/>
      <c r="J146" s="36">
        <f t="shared" si="13"/>
        <v>38990</v>
      </c>
      <c r="K146" s="37">
        <f t="shared" si="14"/>
        <v>0.02446047678795483</v>
      </c>
      <c r="L146" s="84" t="s">
        <v>259</v>
      </c>
      <c r="M146" s="111"/>
    </row>
    <row r="147" spans="1:13" s="26" customFormat="1" ht="18.75" customHeight="1">
      <c r="A147" s="52" t="s">
        <v>95</v>
      </c>
      <c r="B147" s="21" t="s">
        <v>4</v>
      </c>
      <c r="C147" s="143">
        <v>809000</v>
      </c>
      <c r="D147" s="184"/>
      <c r="E147" s="65">
        <v>151375</v>
      </c>
      <c r="F147" s="59"/>
      <c r="G147" s="29"/>
      <c r="H147" s="147"/>
      <c r="I147" s="227"/>
      <c r="J147" s="36">
        <f t="shared" si="13"/>
        <v>151375</v>
      </c>
      <c r="K147" s="37">
        <f t="shared" si="14"/>
        <v>0.18711372064276885</v>
      </c>
      <c r="L147" s="84" t="s">
        <v>259</v>
      </c>
      <c r="M147" s="103"/>
    </row>
    <row r="148" spans="1:13" s="27" customFormat="1" ht="19.5" customHeight="1">
      <c r="A148" s="66"/>
      <c r="B148" s="67" t="s">
        <v>74</v>
      </c>
      <c r="C148" s="228">
        <f aca="true" t="shared" si="15" ref="C148:H148">SUM(C135:C147)</f>
        <v>13293000</v>
      </c>
      <c r="D148" s="229">
        <f>SUM(D135:D147)</f>
        <v>0</v>
      </c>
      <c r="E148" s="230">
        <f t="shared" si="15"/>
        <v>1528991</v>
      </c>
      <c r="F148" s="231">
        <f t="shared" si="15"/>
        <v>0</v>
      </c>
      <c r="G148" s="232">
        <f t="shared" si="15"/>
        <v>0</v>
      </c>
      <c r="H148" s="232">
        <f t="shared" si="15"/>
        <v>0</v>
      </c>
      <c r="I148" s="233"/>
      <c r="J148" s="234">
        <f>SUM(J135:J147)</f>
        <v>1528991</v>
      </c>
      <c r="K148" s="68">
        <f t="shared" si="14"/>
        <v>0.11502226735876026</v>
      </c>
      <c r="L148" s="161"/>
      <c r="M148" s="101"/>
    </row>
    <row r="149" spans="1:13" s="27" customFormat="1" ht="19.5" customHeight="1">
      <c r="A149" s="272" t="s">
        <v>265</v>
      </c>
      <c r="B149" s="273"/>
      <c r="C149" s="95">
        <f aca="true" t="shared" si="16" ref="C149:H149">C148+C133+C121+C87+C48+C37</f>
        <v>256000000</v>
      </c>
      <c r="D149" s="96">
        <f t="shared" si="16"/>
        <v>0</v>
      </c>
      <c r="E149" s="276">
        <f t="shared" si="16"/>
        <v>21464312</v>
      </c>
      <c r="F149" s="278">
        <f t="shared" si="16"/>
        <v>0</v>
      </c>
      <c r="G149" s="278">
        <f t="shared" si="16"/>
        <v>0</v>
      </c>
      <c r="H149" s="278">
        <f t="shared" si="16"/>
        <v>0</v>
      </c>
      <c r="I149" s="279" t="s">
        <v>72</v>
      </c>
      <c r="J149" s="280">
        <f>J37+J48+J87+J121+J133+J148</f>
        <v>21464312</v>
      </c>
      <c r="K149" s="281">
        <f>J149/C150</f>
        <v>0.08384496875</v>
      </c>
      <c r="L149" s="282"/>
      <c r="M149" s="83"/>
    </row>
    <row r="150" spans="1:13" s="27" customFormat="1" ht="19.5" customHeight="1">
      <c r="A150" s="274"/>
      <c r="B150" s="275"/>
      <c r="C150" s="263">
        <f>C149+D149</f>
        <v>256000000</v>
      </c>
      <c r="D150" s="264"/>
      <c r="E150" s="277"/>
      <c r="F150" s="278"/>
      <c r="G150" s="278"/>
      <c r="H150" s="278"/>
      <c r="I150" s="279"/>
      <c r="J150" s="280"/>
      <c r="K150" s="281"/>
      <c r="L150" s="282"/>
      <c r="M150" s="83"/>
    </row>
    <row r="151" spans="1:13" s="51" customFormat="1" ht="24.75" customHeight="1">
      <c r="A151" s="283" t="s">
        <v>171</v>
      </c>
      <c r="B151" s="283"/>
      <c r="C151" s="283"/>
      <c r="D151" s="283"/>
      <c r="E151" s="283"/>
      <c r="F151" s="283"/>
      <c r="G151" s="283"/>
      <c r="H151" s="283"/>
      <c r="I151" s="283"/>
      <c r="J151" s="283"/>
      <c r="K151" s="283"/>
      <c r="L151" s="283"/>
      <c r="M151" s="63"/>
    </row>
    <row r="152" spans="1:11" ht="16.5">
      <c r="A152" s="2" t="s">
        <v>73</v>
      </c>
      <c r="B152" s="2"/>
      <c r="C152" s="2"/>
      <c r="D152" s="31"/>
      <c r="E152" s="2"/>
      <c r="F152" s="2"/>
      <c r="G152" s="31"/>
      <c r="H152" s="31"/>
      <c r="I152" s="32"/>
      <c r="J152" s="32"/>
      <c r="K152" s="31"/>
    </row>
    <row r="153" spans="1:13" s="51" customFormat="1" ht="22.5" customHeight="1">
      <c r="A153" s="259" t="s">
        <v>274</v>
      </c>
      <c r="B153" s="259"/>
      <c r="C153" s="259"/>
      <c r="D153" s="259"/>
      <c r="E153" s="259"/>
      <c r="F153" s="259"/>
      <c r="G153" s="259"/>
      <c r="H153" s="259"/>
      <c r="I153" s="259"/>
      <c r="J153" s="259"/>
      <c r="K153" s="259"/>
      <c r="L153" s="259"/>
      <c r="M153" s="63"/>
    </row>
    <row r="154" spans="1:13" s="51" customFormat="1" ht="23.25" customHeight="1">
      <c r="A154" s="259" t="s">
        <v>172</v>
      </c>
      <c r="B154" s="259"/>
      <c r="C154" s="259"/>
      <c r="D154" s="259"/>
      <c r="E154" s="259"/>
      <c r="F154" s="259"/>
      <c r="G154" s="259"/>
      <c r="H154" s="259"/>
      <c r="I154" s="259"/>
      <c r="J154" s="259"/>
      <c r="K154" s="259"/>
      <c r="L154" s="259"/>
      <c r="M154" s="63"/>
    </row>
    <row r="155" spans="1:12" ht="26.25" customHeight="1">
      <c r="A155" s="5" t="s">
        <v>173</v>
      </c>
      <c r="B155" s="5"/>
      <c r="C155" s="5"/>
      <c r="D155" s="33"/>
      <c r="E155" s="5"/>
      <c r="F155" s="5"/>
      <c r="G155" s="33" t="s">
        <v>266</v>
      </c>
      <c r="H155" s="33"/>
      <c r="I155" s="50"/>
      <c r="J155" s="33"/>
      <c r="K155" s="33"/>
      <c r="L155" s="18"/>
    </row>
    <row r="156" spans="1:13" s="51" customFormat="1" ht="28.5" customHeight="1">
      <c r="A156" s="261" t="s">
        <v>158</v>
      </c>
      <c r="B156" s="261"/>
      <c r="C156" s="261"/>
      <c r="D156" s="261"/>
      <c r="E156" s="261"/>
      <c r="F156" s="261"/>
      <c r="G156" s="261"/>
      <c r="H156" s="261"/>
      <c r="I156" s="261"/>
      <c r="J156" s="261"/>
      <c r="K156" s="261"/>
      <c r="L156" s="261"/>
      <c r="M156" s="63"/>
    </row>
    <row r="157" spans="1:13" s="51" customFormat="1" ht="45.75" customHeight="1">
      <c r="A157" s="260" t="s">
        <v>167</v>
      </c>
      <c r="B157" s="261"/>
      <c r="C157" s="261"/>
      <c r="D157" s="261"/>
      <c r="E157" s="261"/>
      <c r="F157" s="261"/>
      <c r="G157" s="261"/>
      <c r="H157" s="261"/>
      <c r="I157" s="261"/>
      <c r="J157" s="261"/>
      <c r="K157" s="261"/>
      <c r="L157" s="261"/>
      <c r="M157" s="63"/>
    </row>
    <row r="158" spans="3:11" ht="16.5">
      <c r="C158" s="2"/>
      <c r="E158" s="31"/>
      <c r="F158" s="2"/>
      <c r="G158" s="2"/>
      <c r="H158" s="31"/>
      <c r="I158" s="32"/>
      <c r="K158" s="31"/>
    </row>
    <row r="159" spans="3:11" ht="16.5">
      <c r="C159" s="2"/>
      <c r="E159" s="31"/>
      <c r="F159" s="2"/>
      <c r="G159" s="2"/>
      <c r="H159" s="31"/>
      <c r="I159" s="32"/>
      <c r="K159" s="31"/>
    </row>
    <row r="160" spans="1:13" s="51" customFormat="1" ht="27.75" customHeight="1" hidden="1">
      <c r="A160" s="261" t="s">
        <v>174</v>
      </c>
      <c r="B160" s="261"/>
      <c r="C160" s="261"/>
      <c r="D160" s="261"/>
      <c r="E160" s="261"/>
      <c r="F160" s="261"/>
      <c r="G160" s="261"/>
      <c r="H160" s="261"/>
      <c r="I160" s="261"/>
      <c r="J160" s="261"/>
      <c r="K160" s="261"/>
      <c r="L160" s="261"/>
      <c r="M160" s="63"/>
    </row>
    <row r="161" spans="1:13" s="51" customFormat="1" ht="16.5">
      <c r="A161" s="11"/>
      <c r="B161" s="11"/>
      <c r="C161" s="11"/>
      <c r="D161" s="11"/>
      <c r="E161" s="11"/>
      <c r="F161" s="11"/>
      <c r="G161" s="11"/>
      <c r="H161" s="11"/>
      <c r="I161" s="12"/>
      <c r="J161" s="11"/>
      <c r="K161" s="11"/>
      <c r="L161" s="19"/>
      <c r="M161" s="63"/>
    </row>
    <row r="162" spans="1:13" s="51" customFormat="1" ht="16.5">
      <c r="A162" s="11"/>
      <c r="B162" s="11"/>
      <c r="C162" s="11"/>
      <c r="D162" s="11"/>
      <c r="E162" s="11"/>
      <c r="F162" s="11"/>
      <c r="G162" s="11"/>
      <c r="H162" s="11"/>
      <c r="I162" s="12"/>
      <c r="J162" s="11"/>
      <c r="K162" s="11"/>
      <c r="L162" s="19"/>
      <c r="M162" s="63"/>
    </row>
    <row r="163" spans="1:13" s="51" customFormat="1" ht="16.5">
      <c r="A163" s="11"/>
      <c r="B163" s="11"/>
      <c r="C163" s="11"/>
      <c r="D163" s="11"/>
      <c r="E163" s="11"/>
      <c r="F163" s="11"/>
      <c r="G163" s="11"/>
      <c r="H163" s="11"/>
      <c r="I163" s="12"/>
      <c r="J163" s="11"/>
      <c r="K163" s="11"/>
      <c r="L163" s="19"/>
      <c r="M163" s="63"/>
    </row>
    <row r="164" spans="1:13" s="51" customFormat="1" ht="16.5">
      <c r="A164" s="11"/>
      <c r="B164" s="11"/>
      <c r="C164" s="11"/>
      <c r="D164" s="11"/>
      <c r="E164" s="11"/>
      <c r="F164" s="11"/>
      <c r="G164" s="11"/>
      <c r="H164" s="11"/>
      <c r="I164" s="12"/>
      <c r="J164" s="11"/>
      <c r="K164" s="11"/>
      <c r="L164" s="19"/>
      <c r="M164" s="63"/>
    </row>
    <row r="165" spans="1:13" s="51" customFormat="1" ht="16.5">
      <c r="A165" s="11"/>
      <c r="B165" s="11"/>
      <c r="C165" s="11"/>
      <c r="D165" s="11"/>
      <c r="E165" s="11"/>
      <c r="F165" s="11"/>
      <c r="G165" s="11"/>
      <c r="H165" s="11"/>
      <c r="I165" s="12"/>
      <c r="J165" s="11"/>
      <c r="K165" s="11"/>
      <c r="L165" s="19"/>
      <c r="M165" s="63"/>
    </row>
    <row r="166" spans="1:13" s="51" customFormat="1" ht="16.5">
      <c r="A166" s="11"/>
      <c r="B166" s="11"/>
      <c r="C166" s="11"/>
      <c r="D166" s="11"/>
      <c r="E166" s="11"/>
      <c r="F166" s="11"/>
      <c r="G166" s="11"/>
      <c r="H166" s="11"/>
      <c r="I166" s="12"/>
      <c r="J166" s="11"/>
      <c r="K166" s="11"/>
      <c r="L166" s="19"/>
      <c r="M166" s="63"/>
    </row>
    <row r="167" spans="1:13" s="51" customFormat="1" ht="16.5">
      <c r="A167" s="11"/>
      <c r="B167" s="11"/>
      <c r="C167" s="11"/>
      <c r="D167" s="11"/>
      <c r="E167" s="11"/>
      <c r="F167" s="11"/>
      <c r="G167" s="11"/>
      <c r="H167" s="11"/>
      <c r="I167" s="12"/>
      <c r="J167" s="11"/>
      <c r="K167" s="11"/>
      <c r="L167" s="19"/>
      <c r="M167" s="63"/>
    </row>
    <row r="168" spans="1:13" s="51" customFormat="1" ht="16.5">
      <c r="A168" s="11"/>
      <c r="B168" s="11"/>
      <c r="C168" s="11"/>
      <c r="D168" s="11"/>
      <c r="E168" s="11"/>
      <c r="F168" s="11"/>
      <c r="G168" s="11"/>
      <c r="H168" s="11"/>
      <c r="I168" s="12"/>
      <c r="J168" s="11"/>
      <c r="K168" s="11"/>
      <c r="L168" s="19"/>
      <c r="M168" s="63"/>
    </row>
    <row r="169" spans="1:13" s="51" customFormat="1" ht="16.5">
      <c r="A169" s="11"/>
      <c r="B169" s="11"/>
      <c r="C169" s="11"/>
      <c r="D169" s="11"/>
      <c r="E169" s="11"/>
      <c r="F169" s="11"/>
      <c r="G169" s="11"/>
      <c r="H169" s="11"/>
      <c r="I169" s="12"/>
      <c r="J169" s="11"/>
      <c r="K169" s="11"/>
      <c r="L169" s="19"/>
      <c r="M169" s="63"/>
    </row>
    <row r="170" spans="1:13" s="51" customFormat="1" ht="16.5">
      <c r="A170" s="11"/>
      <c r="B170" s="11"/>
      <c r="C170" s="11"/>
      <c r="D170" s="11"/>
      <c r="E170" s="11"/>
      <c r="F170" s="11"/>
      <c r="G170" s="11"/>
      <c r="H170" s="11"/>
      <c r="I170" s="12"/>
      <c r="J170" s="11"/>
      <c r="K170" s="11"/>
      <c r="L170" s="19"/>
      <c r="M170" s="63"/>
    </row>
    <row r="171" spans="1:13" s="51" customFormat="1" ht="16.5">
      <c r="A171" s="11"/>
      <c r="B171" s="11"/>
      <c r="C171" s="11"/>
      <c r="D171" s="11"/>
      <c r="E171" s="11"/>
      <c r="F171" s="11"/>
      <c r="G171" s="11"/>
      <c r="H171" s="11"/>
      <c r="I171" s="12"/>
      <c r="J171" s="11"/>
      <c r="K171" s="11"/>
      <c r="L171" s="19"/>
      <c r="M171" s="63"/>
    </row>
    <row r="172" spans="1:13" s="51" customFormat="1" ht="16.5">
      <c r="A172" s="11"/>
      <c r="B172" s="11"/>
      <c r="C172" s="11"/>
      <c r="D172" s="11"/>
      <c r="E172" s="11"/>
      <c r="F172" s="11"/>
      <c r="G172" s="11"/>
      <c r="H172" s="11"/>
      <c r="I172" s="12"/>
      <c r="J172" s="11"/>
      <c r="K172" s="11"/>
      <c r="L172" s="19"/>
      <c r="M172" s="63"/>
    </row>
    <row r="173" spans="1:13" s="51" customFormat="1" ht="16.5">
      <c r="A173" s="11"/>
      <c r="B173" s="11"/>
      <c r="C173" s="11"/>
      <c r="D173" s="11"/>
      <c r="E173" s="11"/>
      <c r="F173" s="11"/>
      <c r="G173" s="11"/>
      <c r="H173" s="11"/>
      <c r="I173" s="12"/>
      <c r="J173" s="11"/>
      <c r="K173" s="11"/>
      <c r="L173" s="19"/>
      <c r="M173" s="63"/>
    </row>
    <row r="174" spans="1:13" s="51" customFormat="1" ht="16.5">
      <c r="A174" s="11"/>
      <c r="B174" s="11"/>
      <c r="C174" s="11"/>
      <c r="D174" s="11"/>
      <c r="E174" s="11"/>
      <c r="F174" s="11"/>
      <c r="G174" s="11"/>
      <c r="H174" s="11"/>
      <c r="I174" s="12"/>
      <c r="J174" s="11"/>
      <c r="K174" s="11"/>
      <c r="L174" s="19"/>
      <c r="M174" s="63"/>
    </row>
    <row r="175" spans="1:13" s="51" customFormat="1" ht="16.5">
      <c r="A175" s="11"/>
      <c r="B175" s="11"/>
      <c r="C175" s="11"/>
      <c r="D175" s="11"/>
      <c r="E175" s="11"/>
      <c r="F175" s="11"/>
      <c r="G175" s="11"/>
      <c r="H175" s="11"/>
      <c r="I175" s="12"/>
      <c r="J175" s="11"/>
      <c r="K175" s="11"/>
      <c r="L175" s="19"/>
      <c r="M175" s="63"/>
    </row>
    <row r="176" spans="1:13" s="51" customFormat="1" ht="16.5">
      <c r="A176" s="11"/>
      <c r="B176" s="11"/>
      <c r="C176" s="11"/>
      <c r="D176" s="11"/>
      <c r="E176" s="11"/>
      <c r="F176" s="11"/>
      <c r="G176" s="11"/>
      <c r="H176" s="11"/>
      <c r="I176" s="12"/>
      <c r="J176" s="11"/>
      <c r="K176" s="11"/>
      <c r="L176" s="19"/>
      <c r="M176" s="63"/>
    </row>
    <row r="177" spans="1:13" s="51" customFormat="1" ht="16.5">
      <c r="A177" s="11"/>
      <c r="B177" s="11"/>
      <c r="C177" s="11"/>
      <c r="D177" s="11"/>
      <c r="E177" s="11"/>
      <c r="F177" s="11"/>
      <c r="G177" s="11"/>
      <c r="H177" s="11"/>
      <c r="I177" s="12"/>
      <c r="J177" s="11"/>
      <c r="K177" s="11"/>
      <c r="L177" s="19"/>
      <c r="M177" s="63"/>
    </row>
    <row r="178" spans="1:13" s="51" customFormat="1" ht="16.5">
      <c r="A178" s="11"/>
      <c r="B178" s="11"/>
      <c r="C178" s="11"/>
      <c r="D178" s="11"/>
      <c r="E178" s="11"/>
      <c r="F178" s="11"/>
      <c r="G178" s="11"/>
      <c r="H178" s="11"/>
      <c r="I178" s="12"/>
      <c r="J178" s="11"/>
      <c r="K178" s="11"/>
      <c r="L178" s="19"/>
      <c r="M178" s="63"/>
    </row>
    <row r="179" spans="1:13" s="51" customFormat="1" ht="16.5">
      <c r="A179" s="11"/>
      <c r="B179" s="11"/>
      <c r="C179" s="11"/>
      <c r="D179" s="11"/>
      <c r="E179" s="11"/>
      <c r="F179" s="11"/>
      <c r="G179" s="11"/>
      <c r="H179" s="11"/>
      <c r="I179" s="12"/>
      <c r="J179" s="11"/>
      <c r="K179" s="11"/>
      <c r="L179" s="19"/>
      <c r="M179" s="63"/>
    </row>
    <row r="180" spans="1:13" s="51" customFormat="1" ht="16.5">
      <c r="A180" s="11"/>
      <c r="B180" s="11"/>
      <c r="C180" s="11"/>
      <c r="D180" s="11"/>
      <c r="E180" s="11"/>
      <c r="F180" s="11"/>
      <c r="G180" s="11"/>
      <c r="H180" s="11"/>
      <c r="I180" s="12"/>
      <c r="J180" s="11"/>
      <c r="K180" s="11"/>
      <c r="L180" s="19"/>
      <c r="M180" s="63"/>
    </row>
    <row r="181" spans="1:6" ht="16.5">
      <c r="A181" s="51"/>
      <c r="B181" s="51"/>
      <c r="C181" s="51"/>
      <c r="E181" s="51"/>
      <c r="F181" s="51"/>
    </row>
  </sheetData>
  <mergeCells count="31">
    <mergeCell ref="A157:L157"/>
    <mergeCell ref="A160:L160"/>
    <mergeCell ref="A151:L151"/>
    <mergeCell ref="A153:L153"/>
    <mergeCell ref="A154:L154"/>
    <mergeCell ref="J149:J150"/>
    <mergeCell ref="K149:K150"/>
    <mergeCell ref="L149:L150"/>
    <mergeCell ref="A156:L156"/>
    <mergeCell ref="F149:F150"/>
    <mergeCell ref="G149:G150"/>
    <mergeCell ref="H149:H150"/>
    <mergeCell ref="I149:I150"/>
    <mergeCell ref="C150:D150"/>
    <mergeCell ref="A11:L11"/>
    <mergeCell ref="A12:L12"/>
    <mergeCell ref="I13:L13"/>
    <mergeCell ref="A14:B14"/>
    <mergeCell ref="A15:B15"/>
    <mergeCell ref="A38:B38"/>
    <mergeCell ref="A49:B49"/>
    <mergeCell ref="A149:B150"/>
    <mergeCell ref="E149:E150"/>
    <mergeCell ref="A5:L5"/>
    <mergeCell ref="A7:L7"/>
    <mergeCell ref="A8:J8"/>
    <mergeCell ref="A9:L9"/>
    <mergeCell ref="A1:L1"/>
    <mergeCell ref="A2:L2"/>
    <mergeCell ref="A3:L3"/>
    <mergeCell ref="A4:L4"/>
  </mergeCells>
  <printOptions/>
  <pageMargins left="0.16" right="0.16" top="0.56" bottom="0.21" header="0.5" footer="0.16"/>
  <pageSetup horizontalDpi="600" verticalDpi="600" orientation="landscape" paperSize="9" r:id="rId3"/>
  <headerFooter alignWithMargins="0">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user</cp:lastModifiedBy>
  <cp:lastPrinted>2015-04-15T06:23:06Z</cp:lastPrinted>
  <dcterms:created xsi:type="dcterms:W3CDTF">2002-08-27T01:59:28Z</dcterms:created>
  <dcterms:modified xsi:type="dcterms:W3CDTF">2015-04-16T00:20:15Z</dcterms:modified>
  <cp:category/>
  <cp:version/>
  <cp:contentType/>
  <cp:contentStatus/>
</cp:coreProperties>
</file>